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750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</sheets>
  <definedNames/>
  <calcPr fullCalcOnLoad="1"/>
</workbook>
</file>

<file path=xl/sharedStrings.xml><?xml version="1.0" encoding="utf-8"?>
<sst xmlns="http://schemas.openxmlformats.org/spreadsheetml/2006/main" count="458" uniqueCount="291">
  <si>
    <t xml:space="preserve">Sosedova otroka sta iz kleti prinesla sanke. </t>
  </si>
  <si>
    <t>Očistila sta jih in jih odvlekla na bližnji hrib.</t>
  </si>
  <si>
    <t>Deček in deklica sta nenadoma padla.</t>
  </si>
  <si>
    <t>Pleteni kapi in rokavice so se jima snele z rok.</t>
  </si>
  <si>
    <t>Njun smeh je veselo zadonel po okolici in nadaljevala sta vožnjo.</t>
  </si>
  <si>
    <t xml:space="preserve">Sedla sta nanje in se spustila po pobočju.  </t>
  </si>
  <si>
    <t>Sani so z vso hitrostjo drvele po snegu.</t>
  </si>
  <si>
    <t>Poišči vse samostalnike!</t>
  </si>
  <si>
    <t>Po vrsti jih izpiši v prazna polja!</t>
  </si>
  <si>
    <t>otroka</t>
  </si>
  <si>
    <t>kleti</t>
  </si>
  <si>
    <t>sanke</t>
  </si>
  <si>
    <t>hrib</t>
  </si>
  <si>
    <t>pobočju</t>
  </si>
  <si>
    <t>sani</t>
  </si>
  <si>
    <t>hitrostjo</t>
  </si>
  <si>
    <t>snegu</t>
  </si>
  <si>
    <t>deček</t>
  </si>
  <si>
    <t>deklica</t>
  </si>
  <si>
    <t>kapi</t>
  </si>
  <si>
    <t>rokavice</t>
  </si>
  <si>
    <t>rok</t>
  </si>
  <si>
    <t>smeh</t>
  </si>
  <si>
    <t>vožnjo</t>
  </si>
  <si>
    <t>1.</t>
  </si>
  <si>
    <t>2.</t>
  </si>
  <si>
    <t>3.</t>
  </si>
  <si>
    <t>4.</t>
  </si>
  <si>
    <t>5.</t>
  </si>
  <si>
    <t>6.</t>
  </si>
  <si>
    <t>7.</t>
  </si>
  <si>
    <t>ED.</t>
  </si>
  <si>
    <t>DV.</t>
  </si>
  <si>
    <t>MN.</t>
  </si>
  <si>
    <t>kramp</t>
  </si>
  <si>
    <t>vas</t>
  </si>
  <si>
    <t>prt</t>
  </si>
  <si>
    <t>zvezda</t>
  </si>
  <si>
    <t>jež</t>
  </si>
  <si>
    <t>češnja</t>
  </si>
  <si>
    <t>glas</t>
  </si>
  <si>
    <t>jabolko</t>
  </si>
  <si>
    <t>nos</t>
  </si>
  <si>
    <t>jajce</t>
  </si>
  <si>
    <t>most</t>
  </si>
  <si>
    <t>veslo</t>
  </si>
  <si>
    <t>miza</t>
  </si>
  <si>
    <t>mesto</t>
  </si>
  <si>
    <t>roža</t>
  </si>
  <si>
    <t>kladivo</t>
  </si>
  <si>
    <t>omara</t>
  </si>
  <si>
    <t>okno</t>
  </si>
  <si>
    <t>gos</t>
  </si>
  <si>
    <t>pesem</t>
  </si>
  <si>
    <t>krožek</t>
  </si>
  <si>
    <t>brat</t>
  </si>
  <si>
    <t>smreka</t>
  </si>
  <si>
    <t>gospod</t>
  </si>
  <si>
    <t>tajnik</t>
  </si>
  <si>
    <t>krojač</t>
  </si>
  <si>
    <t>mlinar</t>
  </si>
  <si>
    <t>gosak</t>
  </si>
  <si>
    <t>petelin</t>
  </si>
  <si>
    <t>maček</t>
  </si>
  <si>
    <t>oče</t>
  </si>
  <si>
    <t>Kakšnega spola so samostalniki?</t>
  </si>
  <si>
    <t>salama</t>
  </si>
  <si>
    <t>sir</t>
  </si>
  <si>
    <t>želod</t>
  </si>
  <si>
    <t>drevo</t>
  </si>
  <si>
    <t>mleko</t>
  </si>
  <si>
    <t>hladilnik</t>
  </si>
  <si>
    <t>trava</t>
  </si>
  <si>
    <t>seno</t>
  </si>
  <si>
    <t>strop</t>
  </si>
  <si>
    <t>sonce</t>
  </si>
  <si>
    <t>krokodil</t>
  </si>
  <si>
    <t>luč</t>
  </si>
  <si>
    <t>šablona</t>
  </si>
  <si>
    <t>krt</t>
  </si>
  <si>
    <t>meso</t>
  </si>
  <si>
    <t>škatla</t>
  </si>
  <si>
    <t>moški spol</t>
  </si>
  <si>
    <t>ženski spol</t>
  </si>
  <si>
    <t>srednji spol</t>
  </si>
  <si>
    <t xml:space="preserve">K samostalnikom moškega spola poišči </t>
  </si>
  <si>
    <t>ustrezne samostalnike ženskega spola:</t>
  </si>
  <si>
    <t>gospa</t>
  </si>
  <si>
    <t>tajnica</t>
  </si>
  <si>
    <t>sestra</t>
  </si>
  <si>
    <t>mlinarica</t>
  </si>
  <si>
    <t>kokoš</t>
  </si>
  <si>
    <t>mačka</t>
  </si>
  <si>
    <t>mati</t>
  </si>
  <si>
    <t>stric</t>
  </si>
  <si>
    <t>učitelj</t>
  </si>
  <si>
    <t>zdravnik</t>
  </si>
  <si>
    <t>dedek</t>
  </si>
  <si>
    <t>bratranec</t>
  </si>
  <si>
    <t>vnuk</t>
  </si>
  <si>
    <t>nečak</t>
  </si>
  <si>
    <t>konj</t>
  </si>
  <si>
    <t>jelen</t>
  </si>
  <si>
    <t>teta</t>
  </si>
  <si>
    <t>učiteljica</t>
  </si>
  <si>
    <t>zdravnica</t>
  </si>
  <si>
    <t>babica</t>
  </si>
  <si>
    <t>sestrična</t>
  </si>
  <si>
    <t>vnukinja</t>
  </si>
  <si>
    <t>nečakinja</t>
  </si>
  <si>
    <t>kobila</t>
  </si>
  <si>
    <t>košuta</t>
  </si>
  <si>
    <t>Premikaj se s TAB!</t>
  </si>
  <si>
    <t>rože</t>
  </si>
  <si>
    <t>hlače</t>
  </si>
  <si>
    <t>Izdam ti to skrivnost, da jih je točno devet.</t>
  </si>
  <si>
    <t xml:space="preserve">Poišči vse samostalnike, ki jih najdeš med naslednjimi besedami! </t>
  </si>
  <si>
    <t>Ko ga najdeš, klikni nanj!</t>
  </si>
  <si>
    <t>d</t>
  </si>
  <si>
    <t>n</t>
  </si>
  <si>
    <t>Materi sem napisala dolgo pismo.</t>
  </si>
  <si>
    <t>Marko pomaga svoji sestrici.</t>
  </si>
  <si>
    <t>Zvita lisica je odnesla kokoš.</t>
  </si>
  <si>
    <t>Dečka sta zbrala ves svoj pogum.</t>
  </si>
  <si>
    <t>Sosedova hiša je polna veselja.</t>
  </si>
  <si>
    <t>Miza je obložena z dobrotami.</t>
  </si>
  <si>
    <t>ed.</t>
  </si>
  <si>
    <t>dv.</t>
  </si>
  <si>
    <t>mn.</t>
  </si>
  <si>
    <t>Določi jim spol in število.</t>
  </si>
  <si>
    <t>Marko</t>
  </si>
  <si>
    <t>sestrici</t>
  </si>
  <si>
    <t>lisica</t>
  </si>
  <si>
    <t>dečka</t>
  </si>
  <si>
    <t>hiša</t>
  </si>
  <si>
    <t>dobrotami</t>
  </si>
  <si>
    <t>materi</t>
  </si>
  <si>
    <t>pismo</t>
  </si>
  <si>
    <t>Samostalnik</t>
  </si>
  <si>
    <t>Spol</t>
  </si>
  <si>
    <t>Število</t>
  </si>
  <si>
    <t>Pri vnašanju podatkov vpisuj naslednje okrajšave:</t>
  </si>
  <si>
    <t>Moški spol</t>
  </si>
  <si>
    <t>M</t>
  </si>
  <si>
    <t>Ženski spol</t>
  </si>
  <si>
    <t>Ž</t>
  </si>
  <si>
    <t>Srednji spol</t>
  </si>
  <si>
    <t>SR</t>
  </si>
  <si>
    <t>Ednina</t>
  </si>
  <si>
    <t>Dvojina</t>
  </si>
  <si>
    <t>Množina</t>
  </si>
  <si>
    <t>=</t>
  </si>
  <si>
    <t>Iz povedi so že izpisani samostalniki.</t>
  </si>
  <si>
    <t>pogum</t>
  </si>
  <si>
    <t>veselja</t>
  </si>
  <si>
    <t>m</t>
  </si>
  <si>
    <t>ž</t>
  </si>
  <si>
    <t>sr</t>
  </si>
  <si>
    <t>Pri izpolnjevanju razpredelnice natančno upoštevaj navodilo!</t>
  </si>
  <si>
    <t>Samostalnike postavi v dvojino in množino:</t>
  </si>
  <si>
    <t>krampa</t>
  </si>
  <si>
    <t>krampi</t>
  </si>
  <si>
    <t>prta</t>
  </si>
  <si>
    <t>ježa</t>
  </si>
  <si>
    <t>ježi</t>
  </si>
  <si>
    <t>glasova</t>
  </si>
  <si>
    <t>glasovi</t>
  </si>
  <si>
    <t>nosova</t>
  </si>
  <si>
    <t>nosovi</t>
  </si>
  <si>
    <t>mostova</t>
  </si>
  <si>
    <t>mostovi</t>
  </si>
  <si>
    <t>mizi</t>
  </si>
  <si>
    <t>mize</t>
  </si>
  <si>
    <t>roži</t>
  </si>
  <si>
    <t>omari</t>
  </si>
  <si>
    <t>omare</t>
  </si>
  <si>
    <t>vasi</t>
  </si>
  <si>
    <t>zvezdi</t>
  </si>
  <si>
    <t>zvezde</t>
  </si>
  <si>
    <t>češnji</t>
  </si>
  <si>
    <t>češnje</t>
  </si>
  <si>
    <t>jabolki</t>
  </si>
  <si>
    <t>jabolka</t>
  </si>
  <si>
    <t>jajci</t>
  </si>
  <si>
    <t>jajca</t>
  </si>
  <si>
    <t>vesli</t>
  </si>
  <si>
    <t>vesla</t>
  </si>
  <si>
    <t>mesta</t>
  </si>
  <si>
    <t>mesti</t>
  </si>
  <si>
    <t>kladivi</t>
  </si>
  <si>
    <t>kladiva</t>
  </si>
  <si>
    <t>okni</t>
  </si>
  <si>
    <t>okna</t>
  </si>
  <si>
    <t xml:space="preserve">      </t>
  </si>
  <si>
    <t>svinčnika</t>
  </si>
  <si>
    <t>(knjiga) ni na mizi.</t>
  </si>
  <si>
    <t>(hiša) smo popravili streho.</t>
  </si>
  <si>
    <t>(kolo) sem se odpeljal na izlet.</t>
  </si>
  <si>
    <t>(slika).</t>
  </si>
  <si>
    <t>(torba) smo zamenjali ročaj.</t>
  </si>
  <si>
    <t>(telo).</t>
  </si>
  <si>
    <t>(svinčnik).</t>
  </si>
  <si>
    <t>S</t>
  </si>
  <si>
    <t>V knjigi so</t>
  </si>
  <si>
    <t>Učimo se o človeškem</t>
  </si>
  <si>
    <t>Pri slovenskem</t>
  </si>
  <si>
    <t>Nimam svojega</t>
  </si>
  <si>
    <t>(jezik) sem dobil lepo oceno.</t>
  </si>
  <si>
    <t>kolesom</t>
  </si>
  <si>
    <t>(cvetlice) v vazi sem zamenjal vodo.</t>
  </si>
  <si>
    <t>(drevo) mi zastirajo pogled na potok.</t>
  </si>
  <si>
    <t>(prijateljica) se pogovarjata o nalogi.</t>
  </si>
  <si>
    <t>(breg).</t>
  </si>
  <si>
    <t>(steklo).</t>
  </si>
  <si>
    <t>(hlače).</t>
  </si>
  <si>
    <t>(pulover).</t>
  </si>
  <si>
    <t>(Matjaž) včeraj ni bilo v šolo.</t>
  </si>
  <si>
    <t>Sosedovega</t>
  </si>
  <si>
    <t>Otroci so se veselo spuščali po</t>
  </si>
  <si>
    <t>Urezal sem se s</t>
  </si>
  <si>
    <t>Raztrgala sem nove</t>
  </si>
  <si>
    <t>Igor noče nositi debelega</t>
  </si>
  <si>
    <t>Prijateljici</t>
  </si>
  <si>
    <t>Cvetlicam</t>
  </si>
  <si>
    <t>Postavi samostalnike v oklepaju v pravo obliko in jih vpiši v pripravljena polja:</t>
  </si>
  <si>
    <t>Knjige</t>
  </si>
  <si>
    <t>Hiši</t>
  </si>
  <si>
    <t>slike</t>
  </si>
  <si>
    <t>torbi</t>
  </si>
  <si>
    <t>telesu</t>
  </si>
  <si>
    <t>jeziku</t>
  </si>
  <si>
    <t>Matjaža</t>
  </si>
  <si>
    <t>bregu</t>
  </si>
  <si>
    <t>steklom</t>
  </si>
  <si>
    <t>Drevesa</t>
  </si>
  <si>
    <t>puloverja</t>
  </si>
  <si>
    <t>delavec</t>
  </si>
  <si>
    <t>tekmovalec</t>
  </si>
  <si>
    <t>delavka</t>
  </si>
  <si>
    <t>tekmovalka</t>
  </si>
  <si>
    <t>gosi</t>
  </si>
  <si>
    <t>pesmi</t>
  </si>
  <si>
    <t>krožka</t>
  </si>
  <si>
    <t>krožki</t>
  </si>
  <si>
    <t>brata</t>
  </si>
  <si>
    <t>bratje</t>
  </si>
  <si>
    <t>smreki</t>
  </si>
  <si>
    <t>smreke</t>
  </si>
  <si>
    <t>okolici</t>
  </si>
  <si>
    <t>krojačica</t>
  </si>
  <si>
    <t>Naša muca je odšla na potep.</t>
  </si>
  <si>
    <t>Jelka je prinesla v šolo novi knjigi.</t>
  </si>
  <si>
    <t>Fant me je čakal pri telefonski govorilnici.</t>
  </si>
  <si>
    <t>Poštarju so pripravili obilo pošte.</t>
  </si>
  <si>
    <t>Milena včasih ne napiše domače naloge.</t>
  </si>
  <si>
    <t>V časopisu sem prebral pretresljivo novico.</t>
  </si>
  <si>
    <t>Pticam sem napravil ptičjo hišico.</t>
  </si>
  <si>
    <t>Zvezki so oviti v ovojni papir.</t>
  </si>
  <si>
    <t>Marko ni prinesel pravih knjig.</t>
  </si>
  <si>
    <t>Deklici sta nabirali zvončke.</t>
  </si>
  <si>
    <t>Mamicam bomo pripravili presenečenje.</t>
  </si>
  <si>
    <t>S kolesi smo odšli na prijeten izlet.</t>
  </si>
  <si>
    <t>muca</t>
  </si>
  <si>
    <t>potep</t>
  </si>
  <si>
    <t>Moja teta ne vozi avtomobila.</t>
  </si>
  <si>
    <t>avtomobila</t>
  </si>
  <si>
    <t>Jelka</t>
  </si>
  <si>
    <t>šolo</t>
  </si>
  <si>
    <t>knjigi</t>
  </si>
  <si>
    <t>fant</t>
  </si>
  <si>
    <t>govorilnici</t>
  </si>
  <si>
    <t>poštarju</t>
  </si>
  <si>
    <t>pošte</t>
  </si>
  <si>
    <t>kolesi</t>
  </si>
  <si>
    <t>izlet</t>
  </si>
  <si>
    <t>Milena</t>
  </si>
  <si>
    <t>naloge</t>
  </si>
  <si>
    <t>časopisu</t>
  </si>
  <si>
    <t>novico</t>
  </si>
  <si>
    <t>pticam</t>
  </si>
  <si>
    <t>hišico</t>
  </si>
  <si>
    <t>zvezki</t>
  </si>
  <si>
    <t>papir</t>
  </si>
  <si>
    <t>deklici</t>
  </si>
  <si>
    <t>zvončke</t>
  </si>
  <si>
    <t>mamicam</t>
  </si>
  <si>
    <t>presenečenje</t>
  </si>
  <si>
    <t>V povedih izberi samostalnike in klikni nanje:</t>
  </si>
  <si>
    <t>.</t>
  </si>
  <si>
    <r>
      <t xml:space="preserve">V tabelo v ustrezno polje vstavi </t>
    </r>
    <r>
      <rPr>
        <sz val="14"/>
        <color indexed="10"/>
        <rFont val="Comic Sans MS"/>
        <family val="4"/>
      </rPr>
      <t>d</t>
    </r>
    <r>
      <rPr>
        <sz val="14"/>
        <color indexed="28"/>
        <rFont val="Comic Sans MS"/>
        <family val="4"/>
      </rPr>
      <t xml:space="preserve"> (da),</t>
    </r>
  </si>
  <si>
    <r>
      <t xml:space="preserve">v polji, ki nista pravi, pa </t>
    </r>
    <r>
      <rPr>
        <sz val="14"/>
        <color indexed="10"/>
        <rFont val="Comic Sans MS"/>
        <family val="4"/>
      </rPr>
      <t xml:space="preserve">n </t>
    </r>
    <r>
      <rPr>
        <sz val="14"/>
        <color indexed="20"/>
        <rFont val="Comic Sans MS"/>
        <family val="4"/>
      </rPr>
      <t>(ne)</t>
    </r>
    <r>
      <rPr>
        <sz val="14"/>
        <color indexed="28"/>
        <rFont val="Comic Sans MS"/>
        <family val="4"/>
      </rPr>
      <t>!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</si>
</sst>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True&quot;;&quot;True&quot;;&quot;False&quot;"/>
    <numFmt numFmtId="175" formatCode="&quot;On&quot;;&quot;On&quot;;&quot;Off&quot;"/>
  </numFmts>
  <fonts count="9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4"/>
      <name val="Comic Sans MS"/>
      <family val="4"/>
    </font>
    <font>
      <sz val="14"/>
      <color indexed="14"/>
      <name val="Comic Sans MS"/>
      <family val="4"/>
    </font>
    <font>
      <sz val="14"/>
      <color indexed="58"/>
      <name val="Comic Sans MS"/>
      <family val="4"/>
    </font>
    <font>
      <sz val="14"/>
      <color indexed="10"/>
      <name val="Comic Sans MS"/>
      <family val="4"/>
    </font>
    <font>
      <b/>
      <sz val="14"/>
      <color indexed="18"/>
      <name val="Comic Sans MS"/>
      <family val="4"/>
    </font>
    <font>
      <sz val="14"/>
      <color indexed="18"/>
      <name val="Comic Sans MS"/>
      <family val="4"/>
    </font>
    <font>
      <sz val="14"/>
      <color indexed="62"/>
      <name val="Comic Sans MS"/>
      <family val="4"/>
    </font>
    <font>
      <sz val="16"/>
      <color indexed="28"/>
      <name val="Comic Sans MS"/>
      <family val="4"/>
    </font>
    <font>
      <b/>
      <sz val="16"/>
      <color indexed="60"/>
      <name val="Comic Sans MS"/>
      <family val="4"/>
    </font>
    <font>
      <b/>
      <sz val="16"/>
      <name val="Comic Sans MS"/>
      <family val="4"/>
    </font>
    <font>
      <b/>
      <sz val="16"/>
      <name val="Arial CE"/>
      <family val="0"/>
    </font>
    <font>
      <b/>
      <sz val="20"/>
      <color indexed="9"/>
      <name val="Comic Sans MS"/>
      <family val="4"/>
    </font>
    <font>
      <b/>
      <sz val="16"/>
      <color indexed="10"/>
      <name val="Arial CE"/>
      <family val="2"/>
    </font>
    <font>
      <b/>
      <sz val="16"/>
      <color indexed="17"/>
      <name val="Comic Sans MS"/>
      <family val="4"/>
    </font>
    <font>
      <b/>
      <sz val="16"/>
      <color indexed="16"/>
      <name val="Comic Sans MS"/>
      <family val="4"/>
    </font>
    <font>
      <b/>
      <sz val="14"/>
      <color indexed="56"/>
      <name val="Arial"/>
      <family val="2"/>
    </font>
    <font>
      <b/>
      <sz val="14"/>
      <color indexed="19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2"/>
      <color indexed="10"/>
      <name val="Arial"/>
      <family val="2"/>
    </font>
    <font>
      <sz val="14"/>
      <color indexed="28"/>
      <name val="Comic Sans MS"/>
      <family val="4"/>
    </font>
    <font>
      <b/>
      <sz val="14"/>
      <color indexed="60"/>
      <name val="Comic Sans MS"/>
      <family val="4"/>
    </font>
    <font>
      <b/>
      <sz val="12"/>
      <color indexed="9"/>
      <name val="Arial"/>
      <family val="2"/>
    </font>
    <font>
      <b/>
      <sz val="12"/>
      <color indexed="14"/>
      <name val="Arial"/>
      <family val="2"/>
    </font>
    <font>
      <b/>
      <sz val="12"/>
      <color indexed="12"/>
      <name val="Arial"/>
      <family val="2"/>
    </font>
    <font>
      <b/>
      <sz val="14"/>
      <color indexed="16"/>
      <name val="Arial"/>
      <family val="2"/>
    </font>
    <font>
      <b/>
      <sz val="12"/>
      <color indexed="16"/>
      <name val="Arial"/>
      <family val="2"/>
    </font>
    <font>
      <b/>
      <sz val="16"/>
      <color indexed="10"/>
      <name val="Arial"/>
      <family val="2"/>
    </font>
    <font>
      <sz val="14"/>
      <name val="Verdana"/>
      <family val="2"/>
    </font>
    <font>
      <sz val="14"/>
      <color indexed="18"/>
      <name val="Verdana"/>
      <family val="2"/>
    </font>
    <font>
      <sz val="14"/>
      <color indexed="58"/>
      <name val="Verdana"/>
      <family val="2"/>
    </font>
    <font>
      <sz val="14"/>
      <color indexed="18"/>
      <name val="Arial"/>
      <family val="2"/>
    </font>
    <font>
      <b/>
      <sz val="14"/>
      <color indexed="10"/>
      <name val="Verdana"/>
      <family val="2"/>
    </font>
    <font>
      <sz val="14"/>
      <color indexed="14"/>
      <name val="Verdana"/>
      <family val="2"/>
    </font>
    <font>
      <sz val="16"/>
      <name val="Tahoma"/>
      <family val="2"/>
    </font>
    <font>
      <b/>
      <sz val="16"/>
      <color indexed="18"/>
      <name val="Tahoma"/>
      <family val="2"/>
    </font>
    <font>
      <b/>
      <sz val="16"/>
      <color indexed="10"/>
      <name val="Tahoma"/>
      <family val="2"/>
    </font>
    <font>
      <sz val="14"/>
      <name val="Arial"/>
      <family val="2"/>
    </font>
    <font>
      <sz val="16"/>
      <name val="Arial Narrow"/>
      <family val="2"/>
    </font>
    <font>
      <sz val="16"/>
      <color indexed="14"/>
      <name val="Arial Narrow"/>
      <family val="2"/>
    </font>
    <font>
      <sz val="16"/>
      <color indexed="12"/>
      <name val="Arial Narrow"/>
      <family val="2"/>
    </font>
    <font>
      <sz val="16"/>
      <color indexed="18"/>
      <name val="Arial Narrow"/>
      <family val="2"/>
    </font>
    <font>
      <b/>
      <sz val="20"/>
      <color indexed="10"/>
      <name val="Wingdings"/>
      <family val="0"/>
    </font>
    <font>
      <b/>
      <sz val="12"/>
      <color indexed="18"/>
      <name val="Verdana"/>
      <family val="2"/>
    </font>
    <font>
      <b/>
      <sz val="12"/>
      <name val="Verdana"/>
      <family val="2"/>
    </font>
    <font>
      <b/>
      <sz val="12"/>
      <color indexed="20"/>
      <name val="Verdana"/>
      <family val="2"/>
    </font>
    <font>
      <sz val="14"/>
      <color indexed="10"/>
      <name val="Arial"/>
      <family val="2"/>
    </font>
    <font>
      <b/>
      <sz val="10"/>
      <color indexed="12"/>
      <name val="Arial Narrow"/>
      <family val="2"/>
    </font>
    <font>
      <b/>
      <sz val="12"/>
      <color indexed="12"/>
      <name val="Arial Narrow"/>
      <family val="2"/>
    </font>
    <font>
      <sz val="14"/>
      <color indexed="20"/>
      <name val="Comic Sans MS"/>
      <family val="4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A7D0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theme="0"/>
        <bgColor theme="4" tint="0.19999000430107117"/>
      </patternFill>
    </fill>
    <fill>
      <patternFill patternType="lightUp">
        <fgColor theme="0"/>
        <bgColor theme="5" tint="0.19999000430107117"/>
      </patternFill>
    </fill>
    <fill>
      <patternFill patternType="lightUp">
        <fgColor theme="0"/>
        <bgColor theme="6" tint="0.1999900043010711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indexed="27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34"/>
      </left>
      <right>
        <color indexed="63"/>
      </right>
      <top style="thick">
        <color indexed="34"/>
      </top>
      <bottom>
        <color indexed="63"/>
      </bottom>
    </border>
    <border>
      <left>
        <color indexed="63"/>
      </left>
      <right>
        <color indexed="63"/>
      </right>
      <top style="thick">
        <color indexed="34"/>
      </top>
      <bottom>
        <color indexed="63"/>
      </bottom>
    </border>
    <border>
      <left>
        <color indexed="63"/>
      </left>
      <right style="thick">
        <color indexed="34"/>
      </right>
      <top style="thick">
        <color indexed="34"/>
      </top>
      <bottom>
        <color indexed="63"/>
      </bottom>
    </border>
    <border>
      <left style="thick">
        <color indexed="34"/>
      </left>
      <right>
        <color indexed="63"/>
      </right>
      <top>
        <color indexed="63"/>
      </top>
      <bottom style="thick">
        <color indexed="34"/>
      </bottom>
    </border>
    <border>
      <left>
        <color indexed="63"/>
      </left>
      <right>
        <color indexed="63"/>
      </right>
      <top>
        <color indexed="63"/>
      </top>
      <bottom style="thick">
        <color indexed="34"/>
      </bottom>
    </border>
    <border>
      <left>
        <color indexed="63"/>
      </left>
      <right style="thick">
        <color indexed="34"/>
      </right>
      <top>
        <color indexed="63"/>
      </top>
      <bottom style="thick">
        <color indexed="3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>
        <color indexed="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34"/>
      </right>
      <top>
        <color indexed="63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double">
        <color indexed="58"/>
      </left>
      <right>
        <color indexed="63"/>
      </right>
      <top style="double">
        <color indexed="58"/>
      </top>
      <bottom>
        <color indexed="63"/>
      </bottom>
    </border>
    <border>
      <left>
        <color indexed="63"/>
      </left>
      <right>
        <color indexed="63"/>
      </right>
      <top style="double">
        <color indexed="58"/>
      </top>
      <bottom>
        <color indexed="63"/>
      </bottom>
    </border>
    <border>
      <left>
        <color indexed="63"/>
      </left>
      <right style="double">
        <color indexed="58"/>
      </right>
      <top style="double">
        <color indexed="58"/>
      </top>
      <bottom>
        <color indexed="63"/>
      </bottom>
    </border>
    <border>
      <left style="double">
        <color indexed="58"/>
      </left>
      <right>
        <color indexed="63"/>
      </right>
      <top>
        <color indexed="63"/>
      </top>
      <bottom style="double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indexed="58"/>
      </bottom>
    </border>
    <border>
      <left>
        <color indexed="63"/>
      </left>
      <right style="double">
        <color indexed="58"/>
      </right>
      <top>
        <color indexed="63"/>
      </top>
      <bottom style="double">
        <color indexed="58"/>
      </bottom>
    </border>
    <border>
      <left style="thick">
        <color indexed="56"/>
      </left>
      <right style="thin">
        <color indexed="56"/>
      </right>
      <top style="thick">
        <color indexed="56"/>
      </top>
      <bottom style="thick">
        <color indexed="56"/>
      </bottom>
    </border>
    <border>
      <left style="thin">
        <color indexed="56"/>
      </left>
      <right style="thin">
        <color indexed="56"/>
      </right>
      <top style="thick">
        <color indexed="56"/>
      </top>
      <bottom style="thick">
        <color indexed="56"/>
      </bottom>
    </border>
    <border>
      <left style="thin">
        <color indexed="56"/>
      </left>
      <right style="thick">
        <color indexed="56"/>
      </right>
      <top style="thick">
        <color indexed="56"/>
      </top>
      <bottom style="thick">
        <color indexed="56"/>
      </bottom>
    </border>
    <border>
      <left style="thick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thick">
        <color indexed="56"/>
      </right>
      <top>
        <color indexed="63"/>
      </top>
      <bottom style="thin">
        <color indexed="56"/>
      </bottom>
    </border>
    <border>
      <left style="thick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ck">
        <color indexed="56"/>
      </right>
      <top style="thin">
        <color indexed="56"/>
      </top>
      <bottom style="thin">
        <color indexed="56"/>
      </bottom>
    </border>
    <border>
      <left style="thick">
        <color indexed="56"/>
      </left>
      <right style="thin">
        <color indexed="56"/>
      </right>
      <top style="thin">
        <color indexed="56"/>
      </top>
      <bottom style="thick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ck">
        <color indexed="56"/>
      </bottom>
    </border>
    <border>
      <left style="thin">
        <color indexed="56"/>
      </left>
      <right style="thick">
        <color indexed="56"/>
      </right>
      <top style="thin">
        <color indexed="56"/>
      </top>
      <bottom style="thick">
        <color indexed="56"/>
      </bottom>
    </border>
    <border>
      <left style="medium">
        <color indexed="16"/>
      </left>
      <right style="medium">
        <color indexed="16"/>
      </right>
      <top style="medium">
        <color indexed="16"/>
      </top>
      <bottom style="thin">
        <color indexed="16"/>
      </bottom>
    </border>
    <border>
      <left style="medium">
        <color indexed="16"/>
      </left>
      <right style="medium">
        <color indexed="16"/>
      </right>
      <top style="thin">
        <color indexed="16"/>
      </top>
      <bottom style="thin">
        <color indexed="16"/>
      </bottom>
    </border>
    <border>
      <left style="medium">
        <color indexed="16"/>
      </left>
      <right style="medium">
        <color indexed="16"/>
      </right>
      <top style="thin">
        <color indexed="16"/>
      </top>
      <bottom style="medium">
        <color indexed="16"/>
      </bottom>
    </border>
    <border>
      <left style="medium">
        <color indexed="16"/>
      </left>
      <right style="thin">
        <color indexed="16"/>
      </right>
      <top style="medium">
        <color indexed="16"/>
      </top>
      <bottom style="thin">
        <color indexed="16"/>
      </bottom>
    </border>
    <border>
      <left style="thin">
        <color indexed="16"/>
      </left>
      <right style="medium">
        <color indexed="16"/>
      </right>
      <top style="medium">
        <color indexed="16"/>
      </top>
      <bottom style="thin">
        <color indexed="16"/>
      </bottom>
    </border>
    <border>
      <left style="medium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medium">
        <color indexed="16"/>
      </right>
      <top style="thin">
        <color indexed="16"/>
      </top>
      <bottom style="thin">
        <color indexed="16"/>
      </bottom>
    </border>
    <border>
      <left style="medium">
        <color indexed="16"/>
      </left>
      <right style="thin">
        <color indexed="16"/>
      </right>
      <top style="thin">
        <color indexed="16"/>
      </top>
      <bottom style="medium">
        <color indexed="16"/>
      </bottom>
    </border>
    <border>
      <left style="thin">
        <color indexed="16"/>
      </left>
      <right style="medium">
        <color indexed="16"/>
      </right>
      <top style="thin">
        <color indexed="16"/>
      </top>
      <bottom style="medium">
        <color indexed="16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  <xf numFmtId="0" fontId="73" fillId="33" borderId="0" applyNumberFormat="0" applyBorder="0" applyAlignment="0" applyProtection="0"/>
    <xf numFmtId="0" fontId="73" fillId="34" borderId="0" applyNumberFormat="0" applyBorder="0" applyAlignment="0" applyProtection="0"/>
    <xf numFmtId="0" fontId="74" fillId="35" borderId="0" applyNumberFormat="0" applyBorder="0" applyAlignment="0" applyProtection="0"/>
    <xf numFmtId="0" fontId="74" fillId="36" borderId="0" applyNumberFormat="0" applyBorder="0" applyAlignment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74" fillId="39" borderId="0" applyNumberFormat="0" applyBorder="0" applyAlignment="0" applyProtection="0"/>
    <xf numFmtId="0" fontId="74" fillId="40" borderId="0" applyNumberFormat="0" applyBorder="0" applyAlignment="0" applyProtection="0"/>
    <xf numFmtId="0" fontId="73" fillId="41" borderId="0" applyNumberFormat="0" applyBorder="0" applyAlignment="0" applyProtection="0"/>
    <xf numFmtId="0" fontId="73" fillId="42" borderId="0" applyNumberFormat="0" applyBorder="0" applyAlignment="0" applyProtection="0"/>
    <xf numFmtId="0" fontId="74" fillId="43" borderId="0" applyNumberFormat="0" applyBorder="0" applyAlignment="0" applyProtection="0"/>
    <xf numFmtId="0" fontId="75" fillId="44" borderId="0" applyNumberFormat="0" applyBorder="0" applyAlignment="0" applyProtection="0"/>
    <xf numFmtId="0" fontId="76" fillId="45" borderId="1" applyNumberFormat="0" applyAlignment="0" applyProtection="0"/>
    <xf numFmtId="0" fontId="77" fillId="46" borderId="2" applyNumberFormat="0" applyAlignment="0" applyProtection="0"/>
    <xf numFmtId="0" fontId="78" fillId="47" borderId="0" applyNumberFormat="0" applyBorder="0" applyAlignment="0" applyProtection="0"/>
    <xf numFmtId="0" fontId="79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0" borderId="0" applyNumberFormat="0" applyBorder="0" applyAlignment="0" applyProtection="0"/>
    <xf numFmtId="0" fontId="78" fillId="51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3" fillId="52" borderId="1" applyNumberFormat="0" applyAlignment="0" applyProtection="0"/>
    <xf numFmtId="0" fontId="84" fillId="53" borderId="6" applyNumberFormat="0" applyAlignment="0" applyProtection="0"/>
    <xf numFmtId="0" fontId="85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7" fillId="54" borderId="0" applyNumberFormat="0" applyBorder="0" applyAlignment="0" applyProtection="0"/>
    <xf numFmtId="0" fontId="87" fillId="55" borderId="0" applyNumberFormat="0" applyBorder="0" applyAlignment="0" applyProtection="0"/>
    <xf numFmtId="0" fontId="0" fillId="56" borderId="8" applyNumberFormat="0" applyFon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57" borderId="8" applyNumberFormat="0" applyFont="0" applyAlignment="0" applyProtection="0"/>
    <xf numFmtId="0" fontId="88" fillId="0" borderId="0" applyNumberFormat="0" applyFill="0" applyBorder="0" applyAlignment="0" applyProtection="0"/>
    <xf numFmtId="0" fontId="84" fillId="45" borderId="6" applyNumberFormat="0" applyAlignment="0" applyProtection="0"/>
    <xf numFmtId="0" fontId="89" fillId="0" borderId="0" applyNumberFormat="0" applyFill="0" applyBorder="0" applyAlignment="0" applyProtection="0"/>
    <xf numFmtId="0" fontId="74" fillId="58" borderId="0" applyNumberFormat="0" applyBorder="0" applyAlignment="0" applyProtection="0"/>
    <xf numFmtId="0" fontId="74" fillId="59" borderId="0" applyNumberFormat="0" applyBorder="0" applyAlignment="0" applyProtection="0"/>
    <xf numFmtId="0" fontId="74" fillId="60" borderId="0" applyNumberFormat="0" applyBorder="0" applyAlignment="0" applyProtection="0"/>
    <xf numFmtId="0" fontId="74" fillId="61" borderId="0" applyNumberFormat="0" applyBorder="0" applyAlignment="0" applyProtection="0"/>
    <xf numFmtId="0" fontId="74" fillId="62" borderId="0" applyNumberFormat="0" applyBorder="0" applyAlignment="0" applyProtection="0"/>
    <xf numFmtId="0" fontId="74" fillId="63" borderId="0" applyNumberFormat="0" applyBorder="0" applyAlignment="0" applyProtection="0"/>
    <xf numFmtId="0" fontId="85" fillId="0" borderId="7" applyNumberFormat="0" applyFill="0" applyAlignment="0" applyProtection="0"/>
    <xf numFmtId="0" fontId="77" fillId="64" borderId="2" applyNumberFormat="0" applyAlignment="0" applyProtection="0"/>
    <xf numFmtId="0" fontId="76" fillId="53" borderId="1" applyNumberFormat="0" applyAlignment="0" applyProtection="0"/>
    <xf numFmtId="0" fontId="90" fillId="0" borderId="0" applyNumberFormat="0" applyFill="0" applyBorder="0" applyAlignment="0" applyProtection="0"/>
    <xf numFmtId="0" fontId="75" fillId="65" borderId="0" applyNumberFormat="0" applyBorder="0" applyAlignment="0" applyProtection="0"/>
    <xf numFmtId="0" fontId="79" fillId="0" borderId="9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66" borderId="1" applyNumberFormat="0" applyAlignment="0" applyProtection="0"/>
    <xf numFmtId="0" fontId="79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4" fillId="67" borderId="0" xfId="0" applyFont="1" applyFill="1" applyAlignment="1">
      <alignment vertical="center"/>
    </xf>
    <xf numFmtId="0" fontId="5" fillId="67" borderId="0" xfId="0" applyFont="1" applyFill="1" applyAlignment="1">
      <alignment vertical="center"/>
    </xf>
    <xf numFmtId="0" fontId="6" fillId="67" borderId="0" xfId="0" applyFont="1" applyFill="1" applyAlignment="1">
      <alignment vertical="center"/>
    </xf>
    <xf numFmtId="0" fontId="7" fillId="67" borderId="0" xfId="0" applyFont="1" applyFill="1" applyAlignment="1">
      <alignment vertical="center"/>
    </xf>
    <xf numFmtId="0" fontId="8" fillId="68" borderId="10" xfId="0" applyFont="1" applyFill="1" applyBorder="1" applyAlignment="1">
      <alignment vertical="center"/>
    </xf>
    <xf numFmtId="0" fontId="9" fillId="68" borderId="11" xfId="0" applyFont="1" applyFill="1" applyBorder="1" applyAlignment="1">
      <alignment vertical="center"/>
    </xf>
    <xf numFmtId="0" fontId="9" fillId="68" borderId="12" xfId="0" applyFont="1" applyFill="1" applyBorder="1" applyAlignment="1">
      <alignment vertical="center"/>
    </xf>
    <xf numFmtId="0" fontId="8" fillId="68" borderId="13" xfId="0" applyFont="1" applyFill="1" applyBorder="1" applyAlignment="1">
      <alignment vertical="center"/>
    </xf>
    <xf numFmtId="0" fontId="9" fillId="68" borderId="14" xfId="0" applyFont="1" applyFill="1" applyBorder="1" applyAlignment="1">
      <alignment vertical="center"/>
    </xf>
    <xf numFmtId="0" fontId="9" fillId="68" borderId="15" xfId="0" applyFont="1" applyFill="1" applyBorder="1" applyAlignment="1">
      <alignment vertical="center"/>
    </xf>
    <xf numFmtId="0" fontId="4" fillId="67" borderId="0" xfId="0" applyFont="1" applyFill="1" applyAlignment="1">
      <alignment horizontal="right" vertical="center"/>
    </xf>
    <xf numFmtId="0" fontId="10" fillId="67" borderId="0" xfId="0" applyFont="1" applyFill="1" applyAlignment="1">
      <alignment vertical="center"/>
    </xf>
    <xf numFmtId="0" fontId="4" fillId="67" borderId="0" xfId="0" applyFont="1" applyFill="1" applyAlignment="1" applyProtection="1">
      <alignment vertical="center"/>
      <protection hidden="1"/>
    </xf>
    <xf numFmtId="0" fontId="9" fillId="69" borderId="16" xfId="0" applyFont="1" applyFill="1" applyBorder="1" applyAlignment="1" applyProtection="1">
      <alignment vertical="center"/>
      <protection locked="0"/>
    </xf>
    <xf numFmtId="0" fontId="9" fillId="67" borderId="0" xfId="0" applyFont="1" applyFill="1" applyAlignment="1">
      <alignment vertical="center"/>
    </xf>
    <xf numFmtId="0" fontId="9" fillId="69" borderId="17" xfId="0" applyFont="1" applyFill="1" applyBorder="1" applyAlignment="1" applyProtection="1">
      <alignment vertical="center"/>
      <protection locked="0"/>
    </xf>
    <xf numFmtId="0" fontId="7" fillId="70" borderId="10" xfId="0" applyFont="1" applyFill="1" applyBorder="1" applyAlignment="1" applyProtection="1">
      <alignment vertical="center"/>
      <protection hidden="1"/>
    </xf>
    <xf numFmtId="0" fontId="5" fillId="70" borderId="11" xfId="0" applyFont="1" applyFill="1" applyBorder="1" applyAlignment="1" applyProtection="1">
      <alignment vertical="center"/>
      <protection hidden="1"/>
    </xf>
    <xf numFmtId="0" fontId="6" fillId="70" borderId="12" xfId="0" applyFont="1" applyFill="1" applyBorder="1" applyAlignment="1" applyProtection="1">
      <alignment vertical="center"/>
      <protection hidden="1"/>
    </xf>
    <xf numFmtId="0" fontId="7" fillId="70" borderId="18" xfId="0" applyFont="1" applyFill="1" applyBorder="1" applyAlignment="1" applyProtection="1">
      <alignment vertical="center"/>
      <protection hidden="1"/>
    </xf>
    <xf numFmtId="0" fontId="5" fillId="70" borderId="0" xfId="0" applyFont="1" applyFill="1" applyBorder="1" applyAlignment="1" applyProtection="1">
      <alignment vertical="center"/>
      <protection hidden="1"/>
    </xf>
    <xf numFmtId="0" fontId="6" fillId="70" borderId="19" xfId="0" applyFont="1" applyFill="1" applyBorder="1" applyAlignment="1" applyProtection="1">
      <alignment vertical="center"/>
      <protection hidden="1"/>
    </xf>
    <xf numFmtId="0" fontId="7" fillId="70" borderId="13" xfId="0" applyFont="1" applyFill="1" applyBorder="1" applyAlignment="1" applyProtection="1">
      <alignment vertical="center"/>
      <protection hidden="1"/>
    </xf>
    <xf numFmtId="0" fontId="5" fillId="70" borderId="14" xfId="0" applyFont="1" applyFill="1" applyBorder="1" applyAlignment="1" applyProtection="1">
      <alignment vertical="center"/>
      <protection hidden="1"/>
    </xf>
    <xf numFmtId="0" fontId="6" fillId="70" borderId="15" xfId="0" applyFont="1" applyFill="1" applyBorder="1" applyAlignment="1" applyProtection="1">
      <alignment vertical="center"/>
      <protection hidden="1"/>
    </xf>
    <xf numFmtId="0" fontId="11" fillId="71" borderId="0" xfId="0" applyFont="1" applyFill="1" applyAlignment="1">
      <alignment vertical="center"/>
    </xf>
    <xf numFmtId="0" fontId="11" fillId="71" borderId="0" xfId="0" applyFont="1" applyFill="1" applyAlignment="1">
      <alignment horizontal="left" vertical="center" indent="2"/>
    </xf>
    <xf numFmtId="0" fontId="11" fillId="71" borderId="0" xfId="0" applyFont="1" applyFill="1" applyAlignment="1" applyProtection="1">
      <alignment vertical="center"/>
      <protection hidden="1"/>
    </xf>
    <xf numFmtId="0" fontId="12" fillId="71" borderId="0" xfId="0" applyFont="1" applyFill="1" applyAlignment="1">
      <alignment vertical="center"/>
    </xf>
    <xf numFmtId="0" fontId="12" fillId="71" borderId="0" xfId="0" applyFont="1" applyFill="1" applyAlignment="1" applyProtection="1">
      <alignment vertical="center"/>
      <protection hidden="1"/>
    </xf>
    <xf numFmtId="0" fontId="11" fillId="71" borderId="20" xfId="0" applyFont="1" applyFill="1" applyBorder="1" applyAlignment="1">
      <alignment horizontal="right" vertical="center"/>
    </xf>
    <xf numFmtId="0" fontId="15" fillId="72" borderId="21" xfId="0" applyFont="1" applyFill="1" applyBorder="1" applyAlignment="1" applyProtection="1">
      <alignment horizontal="center" vertical="center"/>
      <protection locked="0"/>
    </xf>
    <xf numFmtId="0" fontId="15" fillId="72" borderId="22" xfId="0" applyFont="1" applyFill="1" applyBorder="1" applyAlignment="1" applyProtection="1">
      <alignment horizontal="center" vertical="center"/>
      <protection locked="0"/>
    </xf>
    <xf numFmtId="0" fontId="15" fillId="72" borderId="23" xfId="0" applyFont="1" applyFill="1" applyBorder="1" applyAlignment="1" applyProtection="1">
      <alignment horizontal="center" vertical="center"/>
      <protection locked="0"/>
    </xf>
    <xf numFmtId="0" fontId="15" fillId="72" borderId="24" xfId="0" applyFont="1" applyFill="1" applyBorder="1" applyAlignment="1" applyProtection="1">
      <alignment horizontal="center" vertical="center"/>
      <protection locked="0"/>
    </xf>
    <xf numFmtId="0" fontId="14" fillId="73" borderId="0" xfId="0" applyFont="1" applyFill="1" applyAlignment="1">
      <alignment vertical="center"/>
    </xf>
    <xf numFmtId="0" fontId="16" fillId="73" borderId="0" xfId="0" applyFont="1" applyFill="1" applyAlignment="1">
      <alignment vertical="center"/>
    </xf>
    <xf numFmtId="0" fontId="13" fillId="73" borderId="0" xfId="0" applyFont="1" applyFill="1" applyAlignment="1">
      <alignment vertical="center"/>
    </xf>
    <xf numFmtId="0" fontId="18" fillId="73" borderId="16" xfId="0" applyFont="1" applyFill="1" applyBorder="1" applyAlignment="1" applyProtection="1">
      <alignment vertical="center"/>
      <protection locked="0"/>
    </xf>
    <xf numFmtId="0" fontId="16" fillId="73" borderId="0" xfId="0" applyFont="1" applyFill="1" applyAlignment="1" applyProtection="1">
      <alignment vertical="center"/>
      <protection hidden="1"/>
    </xf>
    <xf numFmtId="0" fontId="0" fillId="73" borderId="0" xfId="0" applyFill="1" applyAlignment="1">
      <alignment/>
    </xf>
    <xf numFmtId="0" fontId="24" fillId="67" borderId="0" xfId="0" applyFont="1" applyFill="1" applyAlignment="1">
      <alignment vertical="center"/>
    </xf>
    <xf numFmtId="0" fontId="25" fillId="67" borderId="0" xfId="0" applyFont="1" applyFill="1" applyAlignment="1">
      <alignment vertical="center"/>
    </xf>
    <xf numFmtId="0" fontId="24" fillId="71" borderId="0" xfId="0" applyFont="1" applyFill="1" applyAlignment="1">
      <alignment vertical="center"/>
    </xf>
    <xf numFmtId="0" fontId="24" fillId="71" borderId="20" xfId="0" applyFont="1" applyFill="1" applyBorder="1" applyAlignment="1">
      <alignment horizontal="center" vertical="center" wrapText="1"/>
    </xf>
    <xf numFmtId="0" fontId="25" fillId="71" borderId="0" xfId="0" applyFont="1" applyFill="1" applyAlignment="1">
      <alignment vertical="center"/>
    </xf>
    <xf numFmtId="0" fontId="19" fillId="69" borderId="0" xfId="0" applyFont="1" applyFill="1" applyAlignment="1">
      <alignment/>
    </xf>
    <xf numFmtId="0" fontId="3" fillId="69" borderId="0" xfId="0" applyFont="1" applyFill="1" applyAlignment="1">
      <alignment/>
    </xf>
    <xf numFmtId="0" fontId="21" fillId="69" borderId="0" xfId="0" applyFont="1" applyFill="1" applyAlignment="1">
      <alignment/>
    </xf>
    <xf numFmtId="0" fontId="20" fillId="69" borderId="0" xfId="0" applyFont="1" applyFill="1" applyAlignment="1">
      <alignment/>
    </xf>
    <xf numFmtId="0" fontId="23" fillId="69" borderId="0" xfId="0" applyFont="1" applyFill="1" applyAlignment="1">
      <alignment/>
    </xf>
    <xf numFmtId="0" fontId="22" fillId="69" borderId="0" xfId="0" applyFont="1" applyFill="1" applyAlignment="1">
      <alignment/>
    </xf>
    <xf numFmtId="0" fontId="3" fillId="74" borderId="0" xfId="0" applyFont="1" applyFill="1" applyAlignment="1">
      <alignment/>
    </xf>
    <xf numFmtId="0" fontId="3" fillId="74" borderId="0" xfId="0" applyFont="1" applyFill="1" applyAlignment="1">
      <alignment horizontal="center"/>
    </xf>
    <xf numFmtId="0" fontId="26" fillId="74" borderId="0" xfId="0" applyFont="1" applyFill="1" applyAlignment="1">
      <alignment/>
    </xf>
    <xf numFmtId="0" fontId="26" fillId="69" borderId="0" xfId="0" applyFont="1" applyFill="1" applyAlignment="1" applyProtection="1">
      <alignment/>
      <protection hidden="1"/>
    </xf>
    <xf numFmtId="0" fontId="28" fillId="69" borderId="0" xfId="0" applyFont="1" applyFill="1" applyAlignment="1" applyProtection="1">
      <alignment/>
      <protection hidden="1"/>
    </xf>
    <xf numFmtId="0" fontId="27" fillId="69" borderId="0" xfId="0" applyFont="1" applyFill="1" applyAlignment="1" applyProtection="1">
      <alignment/>
      <protection locked="0"/>
    </xf>
    <xf numFmtId="0" fontId="22" fillId="69" borderId="0" xfId="0" applyFont="1" applyFill="1" applyAlignment="1" applyProtection="1">
      <alignment/>
      <protection hidden="1" locked="0"/>
    </xf>
    <xf numFmtId="0" fontId="31" fillId="69" borderId="0" xfId="0" applyFont="1" applyFill="1" applyAlignment="1" applyProtection="1">
      <alignment/>
      <protection hidden="1" locked="0"/>
    </xf>
    <xf numFmtId="0" fontId="29" fillId="69" borderId="0" xfId="0" applyFont="1" applyFill="1" applyAlignment="1" applyProtection="1">
      <alignment/>
      <protection hidden="1" locked="0"/>
    </xf>
    <xf numFmtId="0" fontId="29" fillId="69" borderId="0" xfId="0" applyFont="1" applyFill="1" applyBorder="1" applyAlignment="1" applyProtection="1">
      <alignment/>
      <protection hidden="1" locked="0"/>
    </xf>
    <xf numFmtId="0" fontId="21" fillId="69" borderId="0" xfId="0" applyFont="1" applyFill="1" applyAlignment="1" applyProtection="1">
      <alignment/>
      <protection hidden="1" locked="0"/>
    </xf>
    <xf numFmtId="0" fontId="20" fillId="69" borderId="0" xfId="0" applyFont="1" applyFill="1" applyAlignment="1" applyProtection="1">
      <alignment/>
      <protection hidden="1" locked="0"/>
    </xf>
    <xf numFmtId="0" fontId="30" fillId="69" borderId="0" xfId="0" applyFont="1" applyFill="1" applyAlignment="1" applyProtection="1">
      <alignment/>
      <protection hidden="1" locked="0"/>
    </xf>
    <xf numFmtId="0" fontId="30" fillId="69" borderId="0" xfId="0" applyFont="1" applyFill="1" applyBorder="1" applyAlignment="1" applyProtection="1">
      <alignment/>
      <protection hidden="1" locked="0"/>
    </xf>
    <xf numFmtId="0" fontId="3" fillId="69" borderId="0" xfId="0" applyFont="1" applyFill="1" applyAlignment="1" applyProtection="1">
      <alignment/>
      <protection hidden="1" locked="0"/>
    </xf>
    <xf numFmtId="0" fontId="17" fillId="73" borderId="25" xfId="0" applyFont="1" applyFill="1" applyBorder="1" applyAlignment="1">
      <alignment vertical="center"/>
    </xf>
    <xf numFmtId="0" fontId="14" fillId="73" borderId="26" xfId="0" applyFont="1" applyFill="1" applyBorder="1" applyAlignment="1">
      <alignment vertical="center"/>
    </xf>
    <xf numFmtId="0" fontId="13" fillId="73" borderId="26" xfId="0" applyFont="1" applyFill="1" applyBorder="1" applyAlignment="1">
      <alignment vertical="center"/>
    </xf>
    <xf numFmtId="0" fontId="14" fillId="73" borderId="27" xfId="0" applyFont="1" applyFill="1" applyBorder="1" applyAlignment="1">
      <alignment vertical="center"/>
    </xf>
    <xf numFmtId="0" fontId="17" fillId="73" borderId="28" xfId="0" applyFont="1" applyFill="1" applyBorder="1" applyAlignment="1">
      <alignment vertical="center"/>
    </xf>
    <xf numFmtId="0" fontId="14" fillId="73" borderId="29" xfId="0" applyFont="1" applyFill="1" applyBorder="1" applyAlignment="1">
      <alignment vertical="center"/>
    </xf>
    <xf numFmtId="0" fontId="13" fillId="73" borderId="29" xfId="0" applyFont="1" applyFill="1" applyBorder="1" applyAlignment="1">
      <alignment vertical="center"/>
    </xf>
    <xf numFmtId="0" fontId="14" fillId="73" borderId="30" xfId="0" applyFont="1" applyFill="1" applyBorder="1" applyAlignment="1">
      <alignment vertical="center"/>
    </xf>
    <xf numFmtId="0" fontId="33" fillId="69" borderId="0" xfId="0" applyFont="1" applyFill="1" applyAlignment="1">
      <alignment/>
    </xf>
    <xf numFmtId="0" fontId="32" fillId="69" borderId="0" xfId="0" applyFont="1" applyFill="1" applyAlignment="1">
      <alignment/>
    </xf>
    <xf numFmtId="0" fontId="35" fillId="69" borderId="0" xfId="0" applyFont="1" applyFill="1" applyAlignment="1">
      <alignment horizontal="right"/>
    </xf>
    <xf numFmtId="0" fontId="33" fillId="69" borderId="0" xfId="0" applyFont="1" applyFill="1" applyAlignment="1">
      <alignment horizontal="center"/>
    </xf>
    <xf numFmtId="0" fontId="34" fillId="69" borderId="0" xfId="0" applyFont="1" applyFill="1" applyAlignment="1">
      <alignment/>
    </xf>
    <xf numFmtId="0" fontId="36" fillId="69" borderId="0" xfId="0" applyFont="1" applyFill="1" applyAlignment="1">
      <alignment/>
    </xf>
    <xf numFmtId="0" fontId="35" fillId="68" borderId="0" xfId="0" applyFont="1" applyFill="1" applyAlignment="1">
      <alignment horizontal="right"/>
    </xf>
    <xf numFmtId="0" fontId="33" fillId="68" borderId="0" xfId="0" applyFont="1" applyFill="1" applyAlignment="1">
      <alignment horizontal="center"/>
    </xf>
    <xf numFmtId="0" fontId="34" fillId="68" borderId="0" xfId="0" applyFont="1" applyFill="1" applyAlignment="1">
      <alignment/>
    </xf>
    <xf numFmtId="0" fontId="33" fillId="68" borderId="0" xfId="0" applyFont="1" applyFill="1" applyAlignment="1">
      <alignment/>
    </xf>
    <xf numFmtId="0" fontId="32" fillId="68" borderId="0" xfId="0" applyFont="1" applyFill="1" applyAlignment="1">
      <alignment/>
    </xf>
    <xf numFmtId="0" fontId="39" fillId="75" borderId="0" xfId="0" applyFont="1" applyFill="1" applyAlignment="1">
      <alignment vertical="center"/>
    </xf>
    <xf numFmtId="0" fontId="38" fillId="75" borderId="0" xfId="0" applyFont="1" applyFill="1" applyAlignment="1">
      <alignment vertical="center"/>
    </xf>
    <xf numFmtId="0" fontId="38" fillId="75" borderId="31" xfId="0" applyFont="1" applyFill="1" applyBorder="1" applyAlignment="1">
      <alignment horizontal="center" vertical="center"/>
    </xf>
    <xf numFmtId="0" fontId="38" fillId="75" borderId="32" xfId="0" applyFont="1" applyFill="1" applyBorder="1" applyAlignment="1">
      <alignment horizontal="center" vertical="center"/>
    </xf>
    <xf numFmtId="0" fontId="38" fillId="75" borderId="33" xfId="0" applyFont="1" applyFill="1" applyBorder="1" applyAlignment="1">
      <alignment horizontal="center" vertical="center"/>
    </xf>
    <xf numFmtId="0" fontId="38" fillId="75" borderId="34" xfId="0" applyFont="1" applyFill="1" applyBorder="1" applyAlignment="1">
      <alignment vertical="center"/>
    </xf>
    <xf numFmtId="0" fontId="38" fillId="75" borderId="35" xfId="0" applyFont="1" applyFill="1" applyBorder="1" applyAlignment="1" applyProtection="1">
      <alignment horizontal="center" vertical="center"/>
      <protection locked="0"/>
    </xf>
    <xf numFmtId="0" fontId="38" fillId="75" borderId="36" xfId="0" applyFont="1" applyFill="1" applyBorder="1" applyAlignment="1" applyProtection="1">
      <alignment horizontal="center" vertical="center"/>
      <protection locked="0"/>
    </xf>
    <xf numFmtId="0" fontId="38" fillId="75" borderId="37" xfId="0" applyFont="1" applyFill="1" applyBorder="1" applyAlignment="1">
      <alignment vertical="center"/>
    </xf>
    <xf numFmtId="0" fontId="38" fillId="75" borderId="38" xfId="0" applyFont="1" applyFill="1" applyBorder="1" applyAlignment="1" applyProtection="1">
      <alignment horizontal="center" vertical="center"/>
      <protection locked="0"/>
    </xf>
    <xf numFmtId="0" fontId="38" fillId="75" borderId="39" xfId="0" applyFont="1" applyFill="1" applyBorder="1" applyAlignment="1" applyProtection="1">
      <alignment horizontal="center" vertical="center"/>
      <protection locked="0"/>
    </xf>
    <xf numFmtId="0" fontId="38" fillId="75" borderId="40" xfId="0" applyFont="1" applyFill="1" applyBorder="1" applyAlignment="1">
      <alignment vertical="center"/>
    </xf>
    <xf numFmtId="0" fontId="38" fillId="75" borderId="41" xfId="0" applyFont="1" applyFill="1" applyBorder="1" applyAlignment="1" applyProtection="1">
      <alignment horizontal="center" vertical="center"/>
      <protection locked="0"/>
    </xf>
    <xf numFmtId="0" fontId="38" fillId="75" borderId="42" xfId="0" applyFont="1" applyFill="1" applyBorder="1" applyAlignment="1" applyProtection="1">
      <alignment horizontal="center" vertical="center"/>
      <protection locked="0"/>
    </xf>
    <xf numFmtId="0" fontId="42" fillId="69" borderId="0" xfId="0" applyFont="1" applyFill="1" applyAlignment="1">
      <alignment vertical="center"/>
    </xf>
    <xf numFmtId="0" fontId="43" fillId="69" borderId="0" xfId="0" applyFont="1" applyFill="1" applyAlignment="1">
      <alignment vertical="center"/>
    </xf>
    <xf numFmtId="0" fontId="45" fillId="69" borderId="0" xfId="0" applyFont="1" applyFill="1" applyAlignment="1">
      <alignment vertical="center"/>
    </xf>
    <xf numFmtId="0" fontId="45" fillId="69" borderId="0" xfId="0" applyFont="1" applyFill="1" applyAlignment="1">
      <alignment horizontal="right" vertical="center"/>
    </xf>
    <xf numFmtId="0" fontId="46" fillId="69" borderId="0" xfId="0" applyFont="1" applyFill="1" applyAlignment="1">
      <alignment vertical="center"/>
    </xf>
    <xf numFmtId="0" fontId="44" fillId="67" borderId="16" xfId="0" applyFont="1" applyFill="1" applyBorder="1" applyAlignment="1" applyProtection="1">
      <alignment horizontal="center" vertical="center"/>
      <protection locked="0"/>
    </xf>
    <xf numFmtId="0" fontId="42" fillId="69" borderId="0" xfId="0" applyFont="1" applyFill="1" applyAlignment="1" applyProtection="1">
      <alignment vertical="center"/>
      <protection hidden="1"/>
    </xf>
    <xf numFmtId="0" fontId="46" fillId="69" borderId="0" xfId="0" applyFont="1" applyFill="1" applyAlignment="1" applyProtection="1">
      <alignment vertical="center"/>
      <protection hidden="1"/>
    </xf>
    <xf numFmtId="0" fontId="32" fillId="69" borderId="43" xfId="0" applyFont="1" applyFill="1" applyBorder="1" applyAlignment="1">
      <alignment/>
    </xf>
    <xf numFmtId="0" fontId="32" fillId="69" borderId="44" xfId="0" applyFont="1" applyFill="1" applyBorder="1" applyAlignment="1">
      <alignment/>
    </xf>
    <xf numFmtId="0" fontId="32" fillId="69" borderId="45" xfId="0" applyFont="1" applyFill="1" applyBorder="1" applyAlignment="1">
      <alignment/>
    </xf>
    <xf numFmtId="0" fontId="32" fillId="69" borderId="46" xfId="0" applyFont="1" applyFill="1" applyBorder="1" applyAlignment="1">
      <alignment horizontal="center"/>
    </xf>
    <xf numFmtId="0" fontId="32" fillId="69" borderId="47" xfId="0" applyFont="1" applyFill="1" applyBorder="1" applyAlignment="1">
      <alignment horizontal="center"/>
    </xf>
    <xf numFmtId="0" fontId="37" fillId="69" borderId="48" xfId="0" applyFont="1" applyFill="1" applyBorder="1" applyAlignment="1" applyProtection="1">
      <alignment horizontal="center" vertical="center"/>
      <protection locked="0"/>
    </xf>
    <xf numFmtId="0" fontId="37" fillId="69" borderId="49" xfId="0" applyFont="1" applyFill="1" applyBorder="1" applyAlignment="1" applyProtection="1">
      <alignment horizontal="center" vertical="center"/>
      <protection locked="0"/>
    </xf>
    <xf numFmtId="0" fontId="37" fillId="69" borderId="50" xfId="0" applyFont="1" applyFill="1" applyBorder="1" applyAlignment="1" applyProtection="1">
      <alignment horizontal="center" vertical="center"/>
      <protection locked="0"/>
    </xf>
    <xf numFmtId="0" fontId="37" fillId="69" borderId="51" xfId="0" applyFont="1" applyFill="1" applyBorder="1" applyAlignment="1" applyProtection="1">
      <alignment horizontal="center" vertical="center"/>
      <protection locked="0"/>
    </xf>
    <xf numFmtId="0" fontId="40" fillId="75" borderId="0" xfId="0" applyFont="1" applyFill="1" applyAlignment="1" applyProtection="1">
      <alignment vertical="center"/>
      <protection hidden="1"/>
    </xf>
    <xf numFmtId="0" fontId="35" fillId="76" borderId="0" xfId="0" applyFont="1" applyFill="1" applyAlignment="1">
      <alignment horizontal="right"/>
    </xf>
    <xf numFmtId="0" fontId="33" fillId="76" borderId="0" xfId="0" applyFont="1" applyFill="1" applyAlignment="1">
      <alignment horizontal="center"/>
    </xf>
    <xf numFmtId="0" fontId="34" fillId="76" borderId="0" xfId="0" applyFont="1" applyFill="1" applyAlignment="1">
      <alignment/>
    </xf>
    <xf numFmtId="0" fontId="33" fillId="76" borderId="0" xfId="0" applyFont="1" applyFill="1" applyAlignment="1">
      <alignment/>
    </xf>
    <xf numFmtId="0" fontId="32" fillId="76" borderId="0" xfId="0" applyFont="1" applyFill="1" applyAlignment="1">
      <alignment/>
    </xf>
    <xf numFmtId="0" fontId="47" fillId="69" borderId="0" xfId="0" applyFont="1" applyFill="1" applyAlignment="1">
      <alignment/>
    </xf>
    <xf numFmtId="0" fontId="48" fillId="69" borderId="0" xfId="0" applyFont="1" applyFill="1" applyAlignment="1">
      <alignment/>
    </xf>
    <xf numFmtId="0" fontId="50" fillId="77" borderId="0" xfId="0" applyFont="1" applyFill="1" applyBorder="1" applyAlignment="1">
      <alignment vertical="center"/>
    </xf>
    <xf numFmtId="0" fontId="41" fillId="77" borderId="0" xfId="0" applyFont="1" applyFill="1" applyBorder="1" applyAlignment="1">
      <alignment vertical="center"/>
    </xf>
    <xf numFmtId="0" fontId="41" fillId="77" borderId="0" xfId="0" applyFont="1" applyFill="1" applyBorder="1" applyAlignment="1">
      <alignment horizontal="right" vertical="center"/>
    </xf>
    <xf numFmtId="0" fontId="41" fillId="77" borderId="0" xfId="0" applyFont="1" applyFill="1" applyBorder="1" applyAlignment="1">
      <alignment horizontal="center" vertical="center"/>
    </xf>
    <xf numFmtId="0" fontId="52" fillId="77" borderId="0" xfId="0" applyFont="1" applyFill="1" applyBorder="1" applyAlignment="1">
      <alignment vertical="center"/>
    </xf>
    <xf numFmtId="0" fontId="51" fillId="77" borderId="0" xfId="0" applyFont="1" applyFill="1" applyBorder="1" applyAlignment="1">
      <alignment vertical="center"/>
    </xf>
    <xf numFmtId="0" fontId="41" fillId="77" borderId="0" xfId="0" applyFont="1" applyFill="1" applyAlignment="1">
      <alignment horizontal="left" vertical="center" indent="2"/>
    </xf>
    <xf numFmtId="0" fontId="41" fillId="77" borderId="0" xfId="0" applyFont="1" applyFill="1" applyBorder="1" applyAlignment="1">
      <alignment horizontal="left" vertical="center" indent="2"/>
    </xf>
    <xf numFmtId="0" fontId="41" fillId="76" borderId="0" xfId="0" applyFont="1" applyFill="1" applyAlignment="1">
      <alignment vertical="center"/>
    </xf>
    <xf numFmtId="0" fontId="41" fillId="76" borderId="0" xfId="0" applyFont="1" applyFill="1" applyBorder="1" applyAlignment="1">
      <alignment vertical="center"/>
    </xf>
    <xf numFmtId="0" fontId="41" fillId="76" borderId="0" xfId="0" applyFont="1" applyFill="1" applyBorder="1" applyAlignment="1">
      <alignment horizontal="right" vertical="center"/>
    </xf>
    <xf numFmtId="0" fontId="41" fillId="76" borderId="0" xfId="0" applyFont="1" applyFill="1" applyBorder="1" applyAlignment="1">
      <alignment horizontal="center" vertical="center"/>
    </xf>
    <xf numFmtId="0" fontId="52" fillId="76" borderId="0" xfId="0" applyFont="1" applyFill="1" applyBorder="1" applyAlignment="1">
      <alignment vertical="center"/>
    </xf>
    <xf numFmtId="0" fontId="49" fillId="78" borderId="0" xfId="0" applyFont="1" applyFill="1" applyAlignment="1">
      <alignment/>
    </xf>
    <xf numFmtId="0" fontId="32" fillId="78" borderId="0" xfId="0" applyFont="1" applyFill="1" applyAlignment="1">
      <alignment/>
    </xf>
    <xf numFmtId="0" fontId="24" fillId="67" borderId="0" xfId="0" applyFont="1" applyFill="1" applyAlignment="1">
      <alignment vertical="center"/>
    </xf>
  </cellXfs>
  <cellStyles count="92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Dobro" xfId="60"/>
    <cellStyle name="Emphasis 1" xfId="61"/>
    <cellStyle name="Emphasis 2" xfId="62"/>
    <cellStyle name="Emphasis 3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Izhod" xfId="71"/>
    <cellStyle name="Linked Cell" xfId="72"/>
    <cellStyle name="Naslov" xfId="73"/>
    <cellStyle name="Naslov 1" xfId="74"/>
    <cellStyle name="Naslov 2" xfId="75"/>
    <cellStyle name="Naslov 3" xfId="76"/>
    <cellStyle name="Naslov 4" xfId="77"/>
    <cellStyle name="Neutral" xfId="78"/>
    <cellStyle name="Nevtralno" xfId="79"/>
    <cellStyle name="Note" xfId="80"/>
    <cellStyle name="Followed Hyperlink" xfId="81"/>
    <cellStyle name="Percent" xfId="82"/>
    <cellStyle name="Opomba" xfId="83"/>
    <cellStyle name="Opozorilo" xfId="84"/>
    <cellStyle name="Output" xfId="85"/>
    <cellStyle name="Pojasnjevalno besedilo" xfId="86"/>
    <cellStyle name="Poudarek1" xfId="87"/>
    <cellStyle name="Poudarek2" xfId="88"/>
    <cellStyle name="Poudarek3" xfId="89"/>
    <cellStyle name="Poudarek4" xfId="90"/>
    <cellStyle name="Poudarek5" xfId="91"/>
    <cellStyle name="Poudarek6" xfId="92"/>
    <cellStyle name="Povezana celica" xfId="93"/>
    <cellStyle name="Preveri celico" xfId="94"/>
    <cellStyle name="Računanje" xfId="95"/>
    <cellStyle name="Sheet Title" xfId="96"/>
    <cellStyle name="Slabo" xfId="97"/>
    <cellStyle name="Total" xfId="98"/>
    <cellStyle name="Currency" xfId="99"/>
    <cellStyle name="Currency [0]" xfId="100"/>
    <cellStyle name="Comma" xfId="101"/>
    <cellStyle name="Comma [0]" xfId="102"/>
    <cellStyle name="Vnos" xfId="103"/>
    <cellStyle name="Vsota" xfId="104"/>
    <cellStyle name="Warning Text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285750</xdr:colOff>
      <xdr:row>2</xdr:row>
      <xdr:rowOff>9525</xdr:rowOff>
    </xdr:from>
    <xdr:to>
      <xdr:col>11</xdr:col>
      <xdr:colOff>800100</xdr:colOff>
      <xdr:row>9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409575"/>
          <a:ext cx="18478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20</xdr:row>
      <xdr:rowOff>9525</xdr:rowOff>
    </xdr:from>
    <xdr:to>
      <xdr:col>4</xdr:col>
      <xdr:colOff>609600</xdr:colOff>
      <xdr:row>31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4572000"/>
          <a:ext cx="3190875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4</xdr:row>
      <xdr:rowOff>209550</xdr:rowOff>
    </xdr:from>
    <xdr:to>
      <xdr:col>4</xdr:col>
      <xdr:colOff>28575</xdr:colOff>
      <xdr:row>4</xdr:row>
      <xdr:rowOff>209550</xdr:rowOff>
    </xdr:to>
    <xdr:sp>
      <xdr:nvSpPr>
        <xdr:cNvPr id="1" name="AutoShape 2"/>
        <xdr:cNvSpPr>
          <a:spLocks/>
        </xdr:cNvSpPr>
      </xdr:nvSpPr>
      <xdr:spPr>
        <a:xfrm>
          <a:off x="1771650" y="1066800"/>
          <a:ext cx="676275" cy="0"/>
        </a:xfrm>
        <a:prstGeom prst="straightConnector1">
          <a:avLst/>
        </a:prstGeom>
        <a:noFill/>
        <a:ln w="28575" cmpd="sng">
          <a:solidFill>
            <a:srgbClr val="FF99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28575</xdr:colOff>
      <xdr:row>5</xdr:row>
      <xdr:rowOff>247650</xdr:rowOff>
    </xdr:from>
    <xdr:to>
      <xdr:col>4</xdr:col>
      <xdr:colOff>19050</xdr:colOff>
      <xdr:row>5</xdr:row>
      <xdr:rowOff>247650</xdr:rowOff>
    </xdr:to>
    <xdr:sp>
      <xdr:nvSpPr>
        <xdr:cNvPr id="2" name="AutoShape 3"/>
        <xdr:cNvSpPr>
          <a:spLocks/>
        </xdr:cNvSpPr>
      </xdr:nvSpPr>
      <xdr:spPr>
        <a:xfrm>
          <a:off x="1752600" y="1485900"/>
          <a:ext cx="685800" cy="0"/>
        </a:xfrm>
        <a:prstGeom prst="straightConnector1">
          <a:avLst/>
        </a:prstGeom>
        <a:noFill/>
        <a:ln w="28575" cmpd="sng">
          <a:solidFill>
            <a:srgbClr val="FF99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</xdr:colOff>
      <xdr:row>6</xdr:row>
      <xdr:rowOff>228600</xdr:rowOff>
    </xdr:from>
    <xdr:to>
      <xdr:col>4</xdr:col>
      <xdr:colOff>0</xdr:colOff>
      <xdr:row>6</xdr:row>
      <xdr:rowOff>228600</xdr:rowOff>
    </xdr:to>
    <xdr:sp>
      <xdr:nvSpPr>
        <xdr:cNvPr id="3" name="AutoShape 4"/>
        <xdr:cNvSpPr>
          <a:spLocks/>
        </xdr:cNvSpPr>
      </xdr:nvSpPr>
      <xdr:spPr>
        <a:xfrm>
          <a:off x="1733550" y="1847850"/>
          <a:ext cx="685800" cy="0"/>
        </a:xfrm>
        <a:prstGeom prst="straightConnector1">
          <a:avLst/>
        </a:prstGeom>
        <a:noFill/>
        <a:ln w="28575" cmpd="sng">
          <a:solidFill>
            <a:srgbClr val="FF99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238125</xdr:rowOff>
    </xdr:from>
    <xdr:to>
      <xdr:col>3</xdr:col>
      <xdr:colOff>685800</xdr:colOff>
      <xdr:row>7</xdr:row>
      <xdr:rowOff>238125</xdr:rowOff>
    </xdr:to>
    <xdr:sp>
      <xdr:nvSpPr>
        <xdr:cNvPr id="4" name="AutoShape 5"/>
        <xdr:cNvSpPr>
          <a:spLocks/>
        </xdr:cNvSpPr>
      </xdr:nvSpPr>
      <xdr:spPr>
        <a:xfrm>
          <a:off x="1724025" y="2238375"/>
          <a:ext cx="685800" cy="0"/>
        </a:xfrm>
        <a:prstGeom prst="straightConnector1">
          <a:avLst/>
        </a:prstGeom>
        <a:noFill/>
        <a:ln w="28575" cmpd="sng">
          <a:solidFill>
            <a:srgbClr val="FF99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19050</xdr:colOff>
      <xdr:row>8</xdr:row>
      <xdr:rowOff>238125</xdr:rowOff>
    </xdr:from>
    <xdr:to>
      <xdr:col>4</xdr:col>
      <xdr:colOff>9525</xdr:colOff>
      <xdr:row>8</xdr:row>
      <xdr:rowOff>238125</xdr:rowOff>
    </xdr:to>
    <xdr:sp>
      <xdr:nvSpPr>
        <xdr:cNvPr id="5" name="AutoShape 6"/>
        <xdr:cNvSpPr>
          <a:spLocks/>
        </xdr:cNvSpPr>
      </xdr:nvSpPr>
      <xdr:spPr>
        <a:xfrm>
          <a:off x="1743075" y="2619375"/>
          <a:ext cx="685800" cy="0"/>
        </a:xfrm>
        <a:prstGeom prst="straightConnector1">
          <a:avLst/>
        </a:prstGeom>
        <a:noFill/>
        <a:ln w="28575" cmpd="sng">
          <a:solidFill>
            <a:srgbClr val="FF99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209550</xdr:rowOff>
    </xdr:from>
    <xdr:to>
      <xdr:col>4</xdr:col>
      <xdr:colOff>0</xdr:colOff>
      <xdr:row>9</xdr:row>
      <xdr:rowOff>209550</xdr:rowOff>
    </xdr:to>
    <xdr:sp>
      <xdr:nvSpPr>
        <xdr:cNvPr id="6" name="AutoShape 7"/>
        <xdr:cNvSpPr>
          <a:spLocks/>
        </xdr:cNvSpPr>
      </xdr:nvSpPr>
      <xdr:spPr>
        <a:xfrm>
          <a:off x="1733550" y="2971800"/>
          <a:ext cx="685800" cy="0"/>
        </a:xfrm>
        <a:prstGeom prst="straightConnector1">
          <a:avLst/>
        </a:prstGeom>
        <a:noFill/>
        <a:ln w="28575" cmpd="sng">
          <a:solidFill>
            <a:srgbClr val="FF99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685800</xdr:colOff>
      <xdr:row>10</xdr:row>
      <xdr:rowOff>238125</xdr:rowOff>
    </xdr:from>
    <xdr:to>
      <xdr:col>3</xdr:col>
      <xdr:colOff>676275</xdr:colOff>
      <xdr:row>10</xdr:row>
      <xdr:rowOff>238125</xdr:rowOff>
    </xdr:to>
    <xdr:sp>
      <xdr:nvSpPr>
        <xdr:cNvPr id="7" name="AutoShape 8"/>
        <xdr:cNvSpPr>
          <a:spLocks/>
        </xdr:cNvSpPr>
      </xdr:nvSpPr>
      <xdr:spPr>
        <a:xfrm>
          <a:off x="1714500" y="3381375"/>
          <a:ext cx="685800" cy="0"/>
        </a:xfrm>
        <a:prstGeom prst="straightConnector1">
          <a:avLst/>
        </a:prstGeom>
        <a:noFill/>
        <a:ln w="28575" cmpd="sng">
          <a:solidFill>
            <a:srgbClr val="FF99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19050</xdr:colOff>
      <xdr:row>11</xdr:row>
      <xdr:rowOff>228600</xdr:rowOff>
    </xdr:from>
    <xdr:to>
      <xdr:col>4</xdr:col>
      <xdr:colOff>9525</xdr:colOff>
      <xdr:row>11</xdr:row>
      <xdr:rowOff>228600</xdr:rowOff>
    </xdr:to>
    <xdr:sp>
      <xdr:nvSpPr>
        <xdr:cNvPr id="8" name="AutoShape 9"/>
        <xdr:cNvSpPr>
          <a:spLocks/>
        </xdr:cNvSpPr>
      </xdr:nvSpPr>
      <xdr:spPr>
        <a:xfrm>
          <a:off x="1743075" y="3752850"/>
          <a:ext cx="685800" cy="0"/>
        </a:xfrm>
        <a:prstGeom prst="straightConnector1">
          <a:avLst/>
        </a:prstGeom>
        <a:noFill/>
        <a:ln w="28575" cmpd="sng">
          <a:solidFill>
            <a:srgbClr val="FF99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57150</xdr:colOff>
      <xdr:row>12</xdr:row>
      <xdr:rowOff>247650</xdr:rowOff>
    </xdr:from>
    <xdr:to>
      <xdr:col>4</xdr:col>
      <xdr:colOff>47625</xdr:colOff>
      <xdr:row>12</xdr:row>
      <xdr:rowOff>247650</xdr:rowOff>
    </xdr:to>
    <xdr:sp>
      <xdr:nvSpPr>
        <xdr:cNvPr id="9" name="AutoShape 10"/>
        <xdr:cNvSpPr>
          <a:spLocks/>
        </xdr:cNvSpPr>
      </xdr:nvSpPr>
      <xdr:spPr>
        <a:xfrm>
          <a:off x="1781175" y="4152900"/>
          <a:ext cx="685800" cy="0"/>
        </a:xfrm>
        <a:prstGeom prst="straightConnector1">
          <a:avLst/>
        </a:prstGeom>
        <a:noFill/>
        <a:ln w="28575" cmpd="sng">
          <a:solidFill>
            <a:srgbClr val="FF99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47625</xdr:colOff>
      <xdr:row>13</xdr:row>
      <xdr:rowOff>238125</xdr:rowOff>
    </xdr:from>
    <xdr:to>
      <xdr:col>4</xdr:col>
      <xdr:colOff>28575</xdr:colOff>
      <xdr:row>13</xdr:row>
      <xdr:rowOff>238125</xdr:rowOff>
    </xdr:to>
    <xdr:sp>
      <xdr:nvSpPr>
        <xdr:cNvPr id="10" name="AutoShape 11"/>
        <xdr:cNvSpPr>
          <a:spLocks/>
        </xdr:cNvSpPr>
      </xdr:nvSpPr>
      <xdr:spPr>
        <a:xfrm>
          <a:off x="1771650" y="4524375"/>
          <a:ext cx="676275" cy="0"/>
        </a:xfrm>
        <a:prstGeom prst="straightConnector1">
          <a:avLst/>
        </a:prstGeom>
        <a:noFill/>
        <a:ln w="28575" cmpd="sng">
          <a:solidFill>
            <a:srgbClr val="FF99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28575</xdr:colOff>
      <xdr:row>14</xdr:row>
      <xdr:rowOff>276225</xdr:rowOff>
    </xdr:from>
    <xdr:to>
      <xdr:col>4</xdr:col>
      <xdr:colOff>19050</xdr:colOff>
      <xdr:row>14</xdr:row>
      <xdr:rowOff>276225</xdr:rowOff>
    </xdr:to>
    <xdr:sp>
      <xdr:nvSpPr>
        <xdr:cNvPr id="11" name="AutoShape 12"/>
        <xdr:cNvSpPr>
          <a:spLocks/>
        </xdr:cNvSpPr>
      </xdr:nvSpPr>
      <xdr:spPr>
        <a:xfrm>
          <a:off x="1752600" y="4943475"/>
          <a:ext cx="685800" cy="0"/>
        </a:xfrm>
        <a:prstGeom prst="straightConnector1">
          <a:avLst/>
        </a:prstGeom>
        <a:noFill/>
        <a:ln w="28575" cmpd="sng">
          <a:solidFill>
            <a:srgbClr val="FF99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257175</xdr:rowOff>
    </xdr:from>
    <xdr:to>
      <xdr:col>4</xdr:col>
      <xdr:colOff>0</xdr:colOff>
      <xdr:row>15</xdr:row>
      <xdr:rowOff>257175</xdr:rowOff>
    </xdr:to>
    <xdr:sp>
      <xdr:nvSpPr>
        <xdr:cNvPr id="12" name="AutoShape 13"/>
        <xdr:cNvSpPr>
          <a:spLocks/>
        </xdr:cNvSpPr>
      </xdr:nvSpPr>
      <xdr:spPr>
        <a:xfrm>
          <a:off x="1733550" y="5305425"/>
          <a:ext cx="685800" cy="0"/>
        </a:xfrm>
        <a:prstGeom prst="straightConnector1">
          <a:avLst/>
        </a:prstGeom>
        <a:noFill/>
        <a:ln w="28575" cmpd="sng">
          <a:solidFill>
            <a:srgbClr val="FF99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266700</xdr:rowOff>
    </xdr:from>
    <xdr:to>
      <xdr:col>3</xdr:col>
      <xdr:colOff>685800</xdr:colOff>
      <xdr:row>16</xdr:row>
      <xdr:rowOff>266700</xdr:rowOff>
    </xdr:to>
    <xdr:sp>
      <xdr:nvSpPr>
        <xdr:cNvPr id="13" name="AutoShape 14"/>
        <xdr:cNvSpPr>
          <a:spLocks/>
        </xdr:cNvSpPr>
      </xdr:nvSpPr>
      <xdr:spPr>
        <a:xfrm>
          <a:off x="1724025" y="5695950"/>
          <a:ext cx="685800" cy="0"/>
        </a:xfrm>
        <a:prstGeom prst="straightConnector1">
          <a:avLst/>
        </a:prstGeom>
        <a:noFill/>
        <a:ln w="28575" cmpd="sng">
          <a:solidFill>
            <a:srgbClr val="FF99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19050</xdr:colOff>
      <xdr:row>17</xdr:row>
      <xdr:rowOff>266700</xdr:rowOff>
    </xdr:from>
    <xdr:to>
      <xdr:col>4</xdr:col>
      <xdr:colOff>9525</xdr:colOff>
      <xdr:row>17</xdr:row>
      <xdr:rowOff>266700</xdr:rowOff>
    </xdr:to>
    <xdr:sp>
      <xdr:nvSpPr>
        <xdr:cNvPr id="14" name="AutoShape 15"/>
        <xdr:cNvSpPr>
          <a:spLocks/>
        </xdr:cNvSpPr>
      </xdr:nvSpPr>
      <xdr:spPr>
        <a:xfrm>
          <a:off x="1743075" y="6076950"/>
          <a:ext cx="685800" cy="0"/>
        </a:xfrm>
        <a:prstGeom prst="straightConnector1">
          <a:avLst/>
        </a:prstGeom>
        <a:noFill/>
        <a:ln w="28575" cmpd="sng">
          <a:solidFill>
            <a:srgbClr val="FF99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</xdr:colOff>
      <xdr:row>18</xdr:row>
      <xdr:rowOff>238125</xdr:rowOff>
    </xdr:from>
    <xdr:to>
      <xdr:col>4</xdr:col>
      <xdr:colOff>0</xdr:colOff>
      <xdr:row>18</xdr:row>
      <xdr:rowOff>238125</xdr:rowOff>
    </xdr:to>
    <xdr:sp>
      <xdr:nvSpPr>
        <xdr:cNvPr id="15" name="AutoShape 16"/>
        <xdr:cNvSpPr>
          <a:spLocks/>
        </xdr:cNvSpPr>
      </xdr:nvSpPr>
      <xdr:spPr>
        <a:xfrm>
          <a:off x="1733550" y="6429375"/>
          <a:ext cx="685800" cy="0"/>
        </a:xfrm>
        <a:prstGeom prst="straightConnector1">
          <a:avLst/>
        </a:prstGeom>
        <a:noFill/>
        <a:ln w="28575" cmpd="sng">
          <a:solidFill>
            <a:srgbClr val="FF99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685800</xdr:colOff>
      <xdr:row>19</xdr:row>
      <xdr:rowOff>266700</xdr:rowOff>
    </xdr:from>
    <xdr:to>
      <xdr:col>3</xdr:col>
      <xdr:colOff>676275</xdr:colOff>
      <xdr:row>19</xdr:row>
      <xdr:rowOff>266700</xdr:rowOff>
    </xdr:to>
    <xdr:sp>
      <xdr:nvSpPr>
        <xdr:cNvPr id="16" name="AutoShape 17"/>
        <xdr:cNvSpPr>
          <a:spLocks/>
        </xdr:cNvSpPr>
      </xdr:nvSpPr>
      <xdr:spPr>
        <a:xfrm>
          <a:off x="1714500" y="6838950"/>
          <a:ext cx="685800" cy="0"/>
        </a:xfrm>
        <a:prstGeom prst="straightConnector1">
          <a:avLst/>
        </a:prstGeom>
        <a:noFill/>
        <a:ln w="28575" cmpd="sng">
          <a:solidFill>
            <a:srgbClr val="FF99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19050</xdr:colOff>
      <xdr:row>20</xdr:row>
      <xdr:rowOff>257175</xdr:rowOff>
    </xdr:from>
    <xdr:to>
      <xdr:col>4</xdr:col>
      <xdr:colOff>9525</xdr:colOff>
      <xdr:row>20</xdr:row>
      <xdr:rowOff>257175</xdr:rowOff>
    </xdr:to>
    <xdr:sp>
      <xdr:nvSpPr>
        <xdr:cNvPr id="17" name="AutoShape 18"/>
        <xdr:cNvSpPr>
          <a:spLocks/>
        </xdr:cNvSpPr>
      </xdr:nvSpPr>
      <xdr:spPr>
        <a:xfrm>
          <a:off x="1743075" y="7210425"/>
          <a:ext cx="685800" cy="0"/>
        </a:xfrm>
        <a:prstGeom prst="straightConnector1">
          <a:avLst/>
        </a:prstGeom>
        <a:noFill/>
        <a:ln w="28575" cmpd="sng">
          <a:solidFill>
            <a:srgbClr val="FF99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57150</xdr:colOff>
      <xdr:row>21</xdr:row>
      <xdr:rowOff>276225</xdr:rowOff>
    </xdr:from>
    <xdr:to>
      <xdr:col>4</xdr:col>
      <xdr:colOff>47625</xdr:colOff>
      <xdr:row>21</xdr:row>
      <xdr:rowOff>276225</xdr:rowOff>
    </xdr:to>
    <xdr:sp>
      <xdr:nvSpPr>
        <xdr:cNvPr id="18" name="AutoShape 19"/>
        <xdr:cNvSpPr>
          <a:spLocks/>
        </xdr:cNvSpPr>
      </xdr:nvSpPr>
      <xdr:spPr>
        <a:xfrm>
          <a:off x="1781175" y="7610475"/>
          <a:ext cx="685800" cy="0"/>
        </a:xfrm>
        <a:prstGeom prst="straightConnector1">
          <a:avLst/>
        </a:prstGeom>
        <a:noFill/>
        <a:ln w="28575" cmpd="sng">
          <a:solidFill>
            <a:srgbClr val="FF99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95250</xdr:colOff>
      <xdr:row>4</xdr:row>
      <xdr:rowOff>219075</xdr:rowOff>
    </xdr:from>
    <xdr:to>
      <xdr:col>7</xdr:col>
      <xdr:colOff>542925</xdr:colOff>
      <xdr:row>4</xdr:row>
      <xdr:rowOff>219075</xdr:rowOff>
    </xdr:to>
    <xdr:sp>
      <xdr:nvSpPr>
        <xdr:cNvPr id="19" name="AutoShape 20"/>
        <xdr:cNvSpPr>
          <a:spLocks/>
        </xdr:cNvSpPr>
      </xdr:nvSpPr>
      <xdr:spPr>
        <a:xfrm flipH="1">
          <a:off x="4552950" y="1076325"/>
          <a:ext cx="447675" cy="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95250</xdr:colOff>
      <xdr:row>5</xdr:row>
      <xdr:rowOff>219075</xdr:rowOff>
    </xdr:from>
    <xdr:to>
      <xdr:col>7</xdr:col>
      <xdr:colOff>542925</xdr:colOff>
      <xdr:row>5</xdr:row>
      <xdr:rowOff>219075</xdr:rowOff>
    </xdr:to>
    <xdr:sp>
      <xdr:nvSpPr>
        <xdr:cNvPr id="20" name="AutoShape 21"/>
        <xdr:cNvSpPr>
          <a:spLocks/>
        </xdr:cNvSpPr>
      </xdr:nvSpPr>
      <xdr:spPr>
        <a:xfrm flipH="1">
          <a:off x="4552950" y="1457325"/>
          <a:ext cx="447675" cy="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95250</xdr:colOff>
      <xdr:row>6</xdr:row>
      <xdr:rowOff>219075</xdr:rowOff>
    </xdr:from>
    <xdr:to>
      <xdr:col>7</xdr:col>
      <xdr:colOff>542925</xdr:colOff>
      <xdr:row>6</xdr:row>
      <xdr:rowOff>219075</xdr:rowOff>
    </xdr:to>
    <xdr:sp>
      <xdr:nvSpPr>
        <xdr:cNvPr id="21" name="AutoShape 22"/>
        <xdr:cNvSpPr>
          <a:spLocks/>
        </xdr:cNvSpPr>
      </xdr:nvSpPr>
      <xdr:spPr>
        <a:xfrm flipH="1">
          <a:off x="4552950" y="1838325"/>
          <a:ext cx="447675" cy="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95250</xdr:colOff>
      <xdr:row>6</xdr:row>
      <xdr:rowOff>219075</xdr:rowOff>
    </xdr:from>
    <xdr:to>
      <xdr:col>7</xdr:col>
      <xdr:colOff>542925</xdr:colOff>
      <xdr:row>6</xdr:row>
      <xdr:rowOff>219075</xdr:rowOff>
    </xdr:to>
    <xdr:sp>
      <xdr:nvSpPr>
        <xdr:cNvPr id="22" name="AutoShape 23"/>
        <xdr:cNvSpPr>
          <a:spLocks/>
        </xdr:cNvSpPr>
      </xdr:nvSpPr>
      <xdr:spPr>
        <a:xfrm flipH="1">
          <a:off x="4552950" y="1838325"/>
          <a:ext cx="447675" cy="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95250</xdr:colOff>
      <xdr:row>7</xdr:row>
      <xdr:rowOff>219075</xdr:rowOff>
    </xdr:from>
    <xdr:to>
      <xdr:col>7</xdr:col>
      <xdr:colOff>542925</xdr:colOff>
      <xdr:row>7</xdr:row>
      <xdr:rowOff>219075</xdr:rowOff>
    </xdr:to>
    <xdr:sp>
      <xdr:nvSpPr>
        <xdr:cNvPr id="23" name="AutoShape 24"/>
        <xdr:cNvSpPr>
          <a:spLocks/>
        </xdr:cNvSpPr>
      </xdr:nvSpPr>
      <xdr:spPr>
        <a:xfrm flipH="1">
          <a:off x="4552950" y="2219325"/>
          <a:ext cx="447675" cy="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95250</xdr:colOff>
      <xdr:row>7</xdr:row>
      <xdr:rowOff>219075</xdr:rowOff>
    </xdr:from>
    <xdr:to>
      <xdr:col>7</xdr:col>
      <xdr:colOff>542925</xdr:colOff>
      <xdr:row>7</xdr:row>
      <xdr:rowOff>219075</xdr:rowOff>
    </xdr:to>
    <xdr:sp>
      <xdr:nvSpPr>
        <xdr:cNvPr id="24" name="AutoShape 25"/>
        <xdr:cNvSpPr>
          <a:spLocks/>
        </xdr:cNvSpPr>
      </xdr:nvSpPr>
      <xdr:spPr>
        <a:xfrm flipH="1">
          <a:off x="4552950" y="2219325"/>
          <a:ext cx="447675" cy="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95250</xdr:colOff>
      <xdr:row>8</xdr:row>
      <xdr:rowOff>219075</xdr:rowOff>
    </xdr:from>
    <xdr:to>
      <xdr:col>7</xdr:col>
      <xdr:colOff>542925</xdr:colOff>
      <xdr:row>8</xdr:row>
      <xdr:rowOff>219075</xdr:rowOff>
    </xdr:to>
    <xdr:sp>
      <xdr:nvSpPr>
        <xdr:cNvPr id="25" name="AutoShape 26"/>
        <xdr:cNvSpPr>
          <a:spLocks/>
        </xdr:cNvSpPr>
      </xdr:nvSpPr>
      <xdr:spPr>
        <a:xfrm flipH="1">
          <a:off x="4552950" y="2600325"/>
          <a:ext cx="447675" cy="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95250</xdr:colOff>
      <xdr:row>8</xdr:row>
      <xdr:rowOff>219075</xdr:rowOff>
    </xdr:from>
    <xdr:to>
      <xdr:col>7</xdr:col>
      <xdr:colOff>542925</xdr:colOff>
      <xdr:row>8</xdr:row>
      <xdr:rowOff>219075</xdr:rowOff>
    </xdr:to>
    <xdr:sp>
      <xdr:nvSpPr>
        <xdr:cNvPr id="26" name="AutoShape 27"/>
        <xdr:cNvSpPr>
          <a:spLocks/>
        </xdr:cNvSpPr>
      </xdr:nvSpPr>
      <xdr:spPr>
        <a:xfrm flipH="1">
          <a:off x="4552950" y="2600325"/>
          <a:ext cx="447675" cy="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95250</xdr:colOff>
      <xdr:row>9</xdr:row>
      <xdr:rowOff>219075</xdr:rowOff>
    </xdr:from>
    <xdr:to>
      <xdr:col>7</xdr:col>
      <xdr:colOff>542925</xdr:colOff>
      <xdr:row>9</xdr:row>
      <xdr:rowOff>219075</xdr:rowOff>
    </xdr:to>
    <xdr:sp>
      <xdr:nvSpPr>
        <xdr:cNvPr id="27" name="AutoShape 28"/>
        <xdr:cNvSpPr>
          <a:spLocks/>
        </xdr:cNvSpPr>
      </xdr:nvSpPr>
      <xdr:spPr>
        <a:xfrm flipH="1">
          <a:off x="4552950" y="2981325"/>
          <a:ext cx="447675" cy="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95250</xdr:colOff>
      <xdr:row>9</xdr:row>
      <xdr:rowOff>219075</xdr:rowOff>
    </xdr:from>
    <xdr:to>
      <xdr:col>7</xdr:col>
      <xdr:colOff>542925</xdr:colOff>
      <xdr:row>9</xdr:row>
      <xdr:rowOff>219075</xdr:rowOff>
    </xdr:to>
    <xdr:sp>
      <xdr:nvSpPr>
        <xdr:cNvPr id="28" name="AutoShape 29"/>
        <xdr:cNvSpPr>
          <a:spLocks/>
        </xdr:cNvSpPr>
      </xdr:nvSpPr>
      <xdr:spPr>
        <a:xfrm flipH="1">
          <a:off x="4552950" y="2981325"/>
          <a:ext cx="447675" cy="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95250</xdr:colOff>
      <xdr:row>10</xdr:row>
      <xdr:rowOff>219075</xdr:rowOff>
    </xdr:from>
    <xdr:to>
      <xdr:col>7</xdr:col>
      <xdr:colOff>542925</xdr:colOff>
      <xdr:row>10</xdr:row>
      <xdr:rowOff>219075</xdr:rowOff>
    </xdr:to>
    <xdr:sp>
      <xdr:nvSpPr>
        <xdr:cNvPr id="29" name="AutoShape 30"/>
        <xdr:cNvSpPr>
          <a:spLocks/>
        </xdr:cNvSpPr>
      </xdr:nvSpPr>
      <xdr:spPr>
        <a:xfrm flipH="1">
          <a:off x="4552950" y="3362325"/>
          <a:ext cx="447675" cy="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95250</xdr:colOff>
      <xdr:row>10</xdr:row>
      <xdr:rowOff>219075</xdr:rowOff>
    </xdr:from>
    <xdr:to>
      <xdr:col>7</xdr:col>
      <xdr:colOff>542925</xdr:colOff>
      <xdr:row>10</xdr:row>
      <xdr:rowOff>219075</xdr:rowOff>
    </xdr:to>
    <xdr:sp>
      <xdr:nvSpPr>
        <xdr:cNvPr id="30" name="AutoShape 31"/>
        <xdr:cNvSpPr>
          <a:spLocks/>
        </xdr:cNvSpPr>
      </xdr:nvSpPr>
      <xdr:spPr>
        <a:xfrm flipH="1">
          <a:off x="4552950" y="3362325"/>
          <a:ext cx="447675" cy="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95250</xdr:colOff>
      <xdr:row>11</xdr:row>
      <xdr:rowOff>219075</xdr:rowOff>
    </xdr:from>
    <xdr:to>
      <xdr:col>7</xdr:col>
      <xdr:colOff>542925</xdr:colOff>
      <xdr:row>11</xdr:row>
      <xdr:rowOff>219075</xdr:rowOff>
    </xdr:to>
    <xdr:sp>
      <xdr:nvSpPr>
        <xdr:cNvPr id="31" name="AutoShape 32"/>
        <xdr:cNvSpPr>
          <a:spLocks/>
        </xdr:cNvSpPr>
      </xdr:nvSpPr>
      <xdr:spPr>
        <a:xfrm flipH="1">
          <a:off x="4552950" y="3743325"/>
          <a:ext cx="447675" cy="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95250</xdr:colOff>
      <xdr:row>11</xdr:row>
      <xdr:rowOff>219075</xdr:rowOff>
    </xdr:from>
    <xdr:to>
      <xdr:col>7</xdr:col>
      <xdr:colOff>542925</xdr:colOff>
      <xdr:row>11</xdr:row>
      <xdr:rowOff>219075</xdr:rowOff>
    </xdr:to>
    <xdr:sp>
      <xdr:nvSpPr>
        <xdr:cNvPr id="32" name="AutoShape 33"/>
        <xdr:cNvSpPr>
          <a:spLocks/>
        </xdr:cNvSpPr>
      </xdr:nvSpPr>
      <xdr:spPr>
        <a:xfrm flipH="1">
          <a:off x="4552950" y="3743325"/>
          <a:ext cx="447675" cy="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95250</xdr:colOff>
      <xdr:row>12</xdr:row>
      <xdr:rowOff>219075</xdr:rowOff>
    </xdr:from>
    <xdr:to>
      <xdr:col>7</xdr:col>
      <xdr:colOff>542925</xdr:colOff>
      <xdr:row>12</xdr:row>
      <xdr:rowOff>219075</xdr:rowOff>
    </xdr:to>
    <xdr:sp>
      <xdr:nvSpPr>
        <xdr:cNvPr id="33" name="AutoShape 34"/>
        <xdr:cNvSpPr>
          <a:spLocks/>
        </xdr:cNvSpPr>
      </xdr:nvSpPr>
      <xdr:spPr>
        <a:xfrm flipH="1">
          <a:off x="4552950" y="4124325"/>
          <a:ext cx="447675" cy="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95250</xdr:colOff>
      <xdr:row>12</xdr:row>
      <xdr:rowOff>219075</xdr:rowOff>
    </xdr:from>
    <xdr:to>
      <xdr:col>7</xdr:col>
      <xdr:colOff>542925</xdr:colOff>
      <xdr:row>12</xdr:row>
      <xdr:rowOff>219075</xdr:rowOff>
    </xdr:to>
    <xdr:sp>
      <xdr:nvSpPr>
        <xdr:cNvPr id="34" name="AutoShape 35"/>
        <xdr:cNvSpPr>
          <a:spLocks/>
        </xdr:cNvSpPr>
      </xdr:nvSpPr>
      <xdr:spPr>
        <a:xfrm flipH="1">
          <a:off x="4552950" y="4124325"/>
          <a:ext cx="447675" cy="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95250</xdr:colOff>
      <xdr:row>13</xdr:row>
      <xdr:rowOff>219075</xdr:rowOff>
    </xdr:from>
    <xdr:to>
      <xdr:col>7</xdr:col>
      <xdr:colOff>542925</xdr:colOff>
      <xdr:row>13</xdr:row>
      <xdr:rowOff>219075</xdr:rowOff>
    </xdr:to>
    <xdr:sp>
      <xdr:nvSpPr>
        <xdr:cNvPr id="35" name="AutoShape 36"/>
        <xdr:cNvSpPr>
          <a:spLocks/>
        </xdr:cNvSpPr>
      </xdr:nvSpPr>
      <xdr:spPr>
        <a:xfrm flipH="1">
          <a:off x="4552950" y="4505325"/>
          <a:ext cx="447675" cy="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95250</xdr:colOff>
      <xdr:row>13</xdr:row>
      <xdr:rowOff>219075</xdr:rowOff>
    </xdr:from>
    <xdr:to>
      <xdr:col>7</xdr:col>
      <xdr:colOff>542925</xdr:colOff>
      <xdr:row>13</xdr:row>
      <xdr:rowOff>219075</xdr:rowOff>
    </xdr:to>
    <xdr:sp>
      <xdr:nvSpPr>
        <xdr:cNvPr id="36" name="AutoShape 37"/>
        <xdr:cNvSpPr>
          <a:spLocks/>
        </xdr:cNvSpPr>
      </xdr:nvSpPr>
      <xdr:spPr>
        <a:xfrm flipH="1">
          <a:off x="4552950" y="4505325"/>
          <a:ext cx="447675" cy="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95250</xdr:colOff>
      <xdr:row>14</xdr:row>
      <xdr:rowOff>219075</xdr:rowOff>
    </xdr:from>
    <xdr:to>
      <xdr:col>7</xdr:col>
      <xdr:colOff>542925</xdr:colOff>
      <xdr:row>14</xdr:row>
      <xdr:rowOff>219075</xdr:rowOff>
    </xdr:to>
    <xdr:sp>
      <xdr:nvSpPr>
        <xdr:cNvPr id="37" name="AutoShape 38"/>
        <xdr:cNvSpPr>
          <a:spLocks/>
        </xdr:cNvSpPr>
      </xdr:nvSpPr>
      <xdr:spPr>
        <a:xfrm flipH="1">
          <a:off x="4552950" y="4886325"/>
          <a:ext cx="447675" cy="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95250</xdr:colOff>
      <xdr:row>14</xdr:row>
      <xdr:rowOff>219075</xdr:rowOff>
    </xdr:from>
    <xdr:to>
      <xdr:col>7</xdr:col>
      <xdr:colOff>542925</xdr:colOff>
      <xdr:row>14</xdr:row>
      <xdr:rowOff>219075</xdr:rowOff>
    </xdr:to>
    <xdr:sp>
      <xdr:nvSpPr>
        <xdr:cNvPr id="38" name="AutoShape 39"/>
        <xdr:cNvSpPr>
          <a:spLocks/>
        </xdr:cNvSpPr>
      </xdr:nvSpPr>
      <xdr:spPr>
        <a:xfrm flipH="1">
          <a:off x="4552950" y="4886325"/>
          <a:ext cx="447675" cy="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95250</xdr:colOff>
      <xdr:row>15</xdr:row>
      <xdr:rowOff>219075</xdr:rowOff>
    </xdr:from>
    <xdr:to>
      <xdr:col>7</xdr:col>
      <xdr:colOff>542925</xdr:colOff>
      <xdr:row>15</xdr:row>
      <xdr:rowOff>219075</xdr:rowOff>
    </xdr:to>
    <xdr:sp>
      <xdr:nvSpPr>
        <xdr:cNvPr id="39" name="AutoShape 40"/>
        <xdr:cNvSpPr>
          <a:spLocks/>
        </xdr:cNvSpPr>
      </xdr:nvSpPr>
      <xdr:spPr>
        <a:xfrm flipH="1">
          <a:off x="4552950" y="5267325"/>
          <a:ext cx="447675" cy="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95250</xdr:colOff>
      <xdr:row>15</xdr:row>
      <xdr:rowOff>219075</xdr:rowOff>
    </xdr:from>
    <xdr:to>
      <xdr:col>7</xdr:col>
      <xdr:colOff>542925</xdr:colOff>
      <xdr:row>15</xdr:row>
      <xdr:rowOff>219075</xdr:rowOff>
    </xdr:to>
    <xdr:sp>
      <xdr:nvSpPr>
        <xdr:cNvPr id="40" name="AutoShape 41"/>
        <xdr:cNvSpPr>
          <a:spLocks/>
        </xdr:cNvSpPr>
      </xdr:nvSpPr>
      <xdr:spPr>
        <a:xfrm flipH="1">
          <a:off x="4552950" y="5267325"/>
          <a:ext cx="447675" cy="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95250</xdr:colOff>
      <xdr:row>16</xdr:row>
      <xdr:rowOff>219075</xdr:rowOff>
    </xdr:from>
    <xdr:to>
      <xdr:col>7</xdr:col>
      <xdr:colOff>542925</xdr:colOff>
      <xdr:row>16</xdr:row>
      <xdr:rowOff>219075</xdr:rowOff>
    </xdr:to>
    <xdr:sp>
      <xdr:nvSpPr>
        <xdr:cNvPr id="41" name="AutoShape 42"/>
        <xdr:cNvSpPr>
          <a:spLocks/>
        </xdr:cNvSpPr>
      </xdr:nvSpPr>
      <xdr:spPr>
        <a:xfrm flipH="1">
          <a:off x="4552950" y="5648325"/>
          <a:ext cx="447675" cy="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95250</xdr:colOff>
      <xdr:row>16</xdr:row>
      <xdr:rowOff>219075</xdr:rowOff>
    </xdr:from>
    <xdr:to>
      <xdr:col>7</xdr:col>
      <xdr:colOff>542925</xdr:colOff>
      <xdr:row>16</xdr:row>
      <xdr:rowOff>219075</xdr:rowOff>
    </xdr:to>
    <xdr:sp>
      <xdr:nvSpPr>
        <xdr:cNvPr id="42" name="AutoShape 43"/>
        <xdr:cNvSpPr>
          <a:spLocks/>
        </xdr:cNvSpPr>
      </xdr:nvSpPr>
      <xdr:spPr>
        <a:xfrm flipH="1">
          <a:off x="4552950" y="5648325"/>
          <a:ext cx="447675" cy="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95250</xdr:colOff>
      <xdr:row>17</xdr:row>
      <xdr:rowOff>219075</xdr:rowOff>
    </xdr:from>
    <xdr:to>
      <xdr:col>7</xdr:col>
      <xdr:colOff>542925</xdr:colOff>
      <xdr:row>17</xdr:row>
      <xdr:rowOff>219075</xdr:rowOff>
    </xdr:to>
    <xdr:sp>
      <xdr:nvSpPr>
        <xdr:cNvPr id="43" name="AutoShape 44"/>
        <xdr:cNvSpPr>
          <a:spLocks/>
        </xdr:cNvSpPr>
      </xdr:nvSpPr>
      <xdr:spPr>
        <a:xfrm flipH="1">
          <a:off x="4552950" y="6029325"/>
          <a:ext cx="447675" cy="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95250</xdr:colOff>
      <xdr:row>17</xdr:row>
      <xdr:rowOff>219075</xdr:rowOff>
    </xdr:from>
    <xdr:to>
      <xdr:col>7</xdr:col>
      <xdr:colOff>542925</xdr:colOff>
      <xdr:row>17</xdr:row>
      <xdr:rowOff>219075</xdr:rowOff>
    </xdr:to>
    <xdr:sp>
      <xdr:nvSpPr>
        <xdr:cNvPr id="44" name="AutoShape 45"/>
        <xdr:cNvSpPr>
          <a:spLocks/>
        </xdr:cNvSpPr>
      </xdr:nvSpPr>
      <xdr:spPr>
        <a:xfrm flipH="1">
          <a:off x="4552950" y="6029325"/>
          <a:ext cx="447675" cy="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95250</xdr:colOff>
      <xdr:row>18</xdr:row>
      <xdr:rowOff>219075</xdr:rowOff>
    </xdr:from>
    <xdr:to>
      <xdr:col>7</xdr:col>
      <xdr:colOff>542925</xdr:colOff>
      <xdr:row>18</xdr:row>
      <xdr:rowOff>219075</xdr:rowOff>
    </xdr:to>
    <xdr:sp>
      <xdr:nvSpPr>
        <xdr:cNvPr id="45" name="AutoShape 46"/>
        <xdr:cNvSpPr>
          <a:spLocks/>
        </xdr:cNvSpPr>
      </xdr:nvSpPr>
      <xdr:spPr>
        <a:xfrm flipH="1">
          <a:off x="4552950" y="6410325"/>
          <a:ext cx="447675" cy="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95250</xdr:colOff>
      <xdr:row>18</xdr:row>
      <xdr:rowOff>219075</xdr:rowOff>
    </xdr:from>
    <xdr:to>
      <xdr:col>7</xdr:col>
      <xdr:colOff>542925</xdr:colOff>
      <xdr:row>18</xdr:row>
      <xdr:rowOff>219075</xdr:rowOff>
    </xdr:to>
    <xdr:sp>
      <xdr:nvSpPr>
        <xdr:cNvPr id="46" name="AutoShape 47"/>
        <xdr:cNvSpPr>
          <a:spLocks/>
        </xdr:cNvSpPr>
      </xdr:nvSpPr>
      <xdr:spPr>
        <a:xfrm flipH="1">
          <a:off x="4552950" y="6410325"/>
          <a:ext cx="447675" cy="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95250</xdr:colOff>
      <xdr:row>19</xdr:row>
      <xdr:rowOff>219075</xdr:rowOff>
    </xdr:from>
    <xdr:to>
      <xdr:col>7</xdr:col>
      <xdr:colOff>542925</xdr:colOff>
      <xdr:row>19</xdr:row>
      <xdr:rowOff>219075</xdr:rowOff>
    </xdr:to>
    <xdr:sp>
      <xdr:nvSpPr>
        <xdr:cNvPr id="47" name="AutoShape 48"/>
        <xdr:cNvSpPr>
          <a:spLocks/>
        </xdr:cNvSpPr>
      </xdr:nvSpPr>
      <xdr:spPr>
        <a:xfrm flipH="1">
          <a:off x="4552950" y="6791325"/>
          <a:ext cx="447675" cy="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95250</xdr:colOff>
      <xdr:row>19</xdr:row>
      <xdr:rowOff>219075</xdr:rowOff>
    </xdr:from>
    <xdr:to>
      <xdr:col>7</xdr:col>
      <xdr:colOff>542925</xdr:colOff>
      <xdr:row>19</xdr:row>
      <xdr:rowOff>219075</xdr:rowOff>
    </xdr:to>
    <xdr:sp>
      <xdr:nvSpPr>
        <xdr:cNvPr id="48" name="AutoShape 49"/>
        <xdr:cNvSpPr>
          <a:spLocks/>
        </xdr:cNvSpPr>
      </xdr:nvSpPr>
      <xdr:spPr>
        <a:xfrm flipH="1">
          <a:off x="4552950" y="6791325"/>
          <a:ext cx="447675" cy="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95250</xdr:colOff>
      <xdr:row>20</xdr:row>
      <xdr:rowOff>219075</xdr:rowOff>
    </xdr:from>
    <xdr:to>
      <xdr:col>7</xdr:col>
      <xdr:colOff>542925</xdr:colOff>
      <xdr:row>20</xdr:row>
      <xdr:rowOff>219075</xdr:rowOff>
    </xdr:to>
    <xdr:sp>
      <xdr:nvSpPr>
        <xdr:cNvPr id="49" name="AutoShape 50"/>
        <xdr:cNvSpPr>
          <a:spLocks/>
        </xdr:cNvSpPr>
      </xdr:nvSpPr>
      <xdr:spPr>
        <a:xfrm flipH="1">
          <a:off x="4552950" y="7172325"/>
          <a:ext cx="447675" cy="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95250</xdr:colOff>
      <xdr:row>20</xdr:row>
      <xdr:rowOff>219075</xdr:rowOff>
    </xdr:from>
    <xdr:to>
      <xdr:col>7</xdr:col>
      <xdr:colOff>542925</xdr:colOff>
      <xdr:row>20</xdr:row>
      <xdr:rowOff>219075</xdr:rowOff>
    </xdr:to>
    <xdr:sp>
      <xdr:nvSpPr>
        <xdr:cNvPr id="50" name="AutoShape 51"/>
        <xdr:cNvSpPr>
          <a:spLocks/>
        </xdr:cNvSpPr>
      </xdr:nvSpPr>
      <xdr:spPr>
        <a:xfrm flipH="1">
          <a:off x="4552950" y="7172325"/>
          <a:ext cx="447675" cy="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95250</xdr:colOff>
      <xdr:row>21</xdr:row>
      <xdr:rowOff>219075</xdr:rowOff>
    </xdr:from>
    <xdr:to>
      <xdr:col>7</xdr:col>
      <xdr:colOff>542925</xdr:colOff>
      <xdr:row>21</xdr:row>
      <xdr:rowOff>219075</xdr:rowOff>
    </xdr:to>
    <xdr:sp>
      <xdr:nvSpPr>
        <xdr:cNvPr id="51" name="AutoShape 52"/>
        <xdr:cNvSpPr>
          <a:spLocks/>
        </xdr:cNvSpPr>
      </xdr:nvSpPr>
      <xdr:spPr>
        <a:xfrm flipH="1">
          <a:off x="4552950" y="7553325"/>
          <a:ext cx="447675" cy="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95250</xdr:colOff>
      <xdr:row>21</xdr:row>
      <xdr:rowOff>219075</xdr:rowOff>
    </xdr:from>
    <xdr:to>
      <xdr:col>7</xdr:col>
      <xdr:colOff>542925</xdr:colOff>
      <xdr:row>21</xdr:row>
      <xdr:rowOff>219075</xdr:rowOff>
    </xdr:to>
    <xdr:sp>
      <xdr:nvSpPr>
        <xdr:cNvPr id="52" name="AutoShape 53"/>
        <xdr:cNvSpPr>
          <a:spLocks/>
        </xdr:cNvSpPr>
      </xdr:nvSpPr>
      <xdr:spPr>
        <a:xfrm flipH="1">
          <a:off x="4552950" y="7553325"/>
          <a:ext cx="447675" cy="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66675</xdr:colOff>
      <xdr:row>22</xdr:row>
      <xdr:rowOff>219075</xdr:rowOff>
    </xdr:from>
    <xdr:to>
      <xdr:col>4</xdr:col>
      <xdr:colOff>57150</xdr:colOff>
      <xdr:row>22</xdr:row>
      <xdr:rowOff>219075</xdr:rowOff>
    </xdr:to>
    <xdr:sp>
      <xdr:nvSpPr>
        <xdr:cNvPr id="53" name="AutoShape 54"/>
        <xdr:cNvSpPr>
          <a:spLocks/>
        </xdr:cNvSpPr>
      </xdr:nvSpPr>
      <xdr:spPr>
        <a:xfrm>
          <a:off x="1790700" y="7934325"/>
          <a:ext cx="685800" cy="0"/>
        </a:xfrm>
        <a:prstGeom prst="straightConnector1">
          <a:avLst/>
        </a:prstGeom>
        <a:noFill/>
        <a:ln w="28575" cmpd="sng">
          <a:solidFill>
            <a:srgbClr val="FF99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76200</xdr:colOff>
      <xdr:row>23</xdr:row>
      <xdr:rowOff>228600</xdr:rowOff>
    </xdr:from>
    <xdr:to>
      <xdr:col>4</xdr:col>
      <xdr:colOff>66675</xdr:colOff>
      <xdr:row>23</xdr:row>
      <xdr:rowOff>228600</xdr:rowOff>
    </xdr:to>
    <xdr:sp>
      <xdr:nvSpPr>
        <xdr:cNvPr id="54" name="AutoShape 55"/>
        <xdr:cNvSpPr>
          <a:spLocks/>
        </xdr:cNvSpPr>
      </xdr:nvSpPr>
      <xdr:spPr>
        <a:xfrm>
          <a:off x="1800225" y="8324850"/>
          <a:ext cx="685800" cy="0"/>
        </a:xfrm>
        <a:prstGeom prst="straightConnector1">
          <a:avLst/>
        </a:prstGeom>
        <a:noFill/>
        <a:ln w="28575" cmpd="sng">
          <a:solidFill>
            <a:srgbClr val="FF99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123825</xdr:colOff>
      <xdr:row>22</xdr:row>
      <xdr:rowOff>238125</xdr:rowOff>
    </xdr:from>
    <xdr:to>
      <xdr:col>7</xdr:col>
      <xdr:colOff>561975</xdr:colOff>
      <xdr:row>22</xdr:row>
      <xdr:rowOff>238125</xdr:rowOff>
    </xdr:to>
    <xdr:sp>
      <xdr:nvSpPr>
        <xdr:cNvPr id="55" name="AutoShape 56"/>
        <xdr:cNvSpPr>
          <a:spLocks/>
        </xdr:cNvSpPr>
      </xdr:nvSpPr>
      <xdr:spPr>
        <a:xfrm flipH="1">
          <a:off x="4581525" y="7953375"/>
          <a:ext cx="447675" cy="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257175</xdr:rowOff>
    </xdr:from>
    <xdr:to>
      <xdr:col>7</xdr:col>
      <xdr:colOff>552450</xdr:colOff>
      <xdr:row>23</xdr:row>
      <xdr:rowOff>257175</xdr:rowOff>
    </xdr:to>
    <xdr:sp>
      <xdr:nvSpPr>
        <xdr:cNvPr id="56" name="AutoShape 57"/>
        <xdr:cNvSpPr>
          <a:spLocks/>
        </xdr:cNvSpPr>
      </xdr:nvSpPr>
      <xdr:spPr>
        <a:xfrm flipH="1">
          <a:off x="4562475" y="8353425"/>
          <a:ext cx="447675" cy="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114300</xdr:rowOff>
    </xdr:from>
    <xdr:to>
      <xdr:col>1</xdr:col>
      <xdr:colOff>257175</xdr:colOff>
      <xdr:row>4</xdr:row>
      <xdr:rowOff>38100</xdr:rowOff>
    </xdr:to>
    <xdr:sp macro="[0]!na">
      <xdr:nvSpPr>
        <xdr:cNvPr id="1" name="Text Box 1"/>
        <xdr:cNvSpPr txBox="1">
          <a:spLocks noChangeArrowheads="1"/>
        </xdr:cNvSpPr>
      </xdr:nvSpPr>
      <xdr:spPr>
        <a:xfrm>
          <a:off x="219075" y="847725"/>
          <a:ext cx="2571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Na</a:t>
          </a:r>
        </a:p>
      </xdr:txBody>
    </xdr:sp>
    <xdr:clientData/>
  </xdr:twoCellAnchor>
  <xdr:twoCellAnchor>
    <xdr:from>
      <xdr:col>1</xdr:col>
      <xdr:colOff>304800</xdr:colOff>
      <xdr:row>3</xdr:row>
      <xdr:rowOff>123825</xdr:rowOff>
    </xdr:from>
    <xdr:to>
      <xdr:col>2</xdr:col>
      <xdr:colOff>28575</xdr:colOff>
      <xdr:row>4</xdr:row>
      <xdr:rowOff>0</xdr:rowOff>
    </xdr:to>
    <xdr:sp macro="[0]!nebu">
      <xdr:nvSpPr>
        <xdr:cNvPr id="2" name="Text Box 2"/>
        <xdr:cNvSpPr txBox="1">
          <a:spLocks noChangeArrowheads="1"/>
        </xdr:cNvSpPr>
      </xdr:nvSpPr>
      <xdr:spPr>
        <a:xfrm>
          <a:off x="523875" y="857250"/>
          <a:ext cx="4191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nebu</a:t>
          </a:r>
        </a:p>
      </xdr:txBody>
    </xdr:sp>
    <xdr:clientData/>
  </xdr:twoCellAnchor>
  <xdr:twoCellAnchor>
    <xdr:from>
      <xdr:col>2</xdr:col>
      <xdr:colOff>76200</xdr:colOff>
      <xdr:row>3</xdr:row>
      <xdr:rowOff>114300</xdr:rowOff>
    </xdr:from>
    <xdr:to>
      <xdr:col>2</xdr:col>
      <xdr:colOff>304800</xdr:colOff>
      <xdr:row>4</xdr:row>
      <xdr:rowOff>28575</xdr:rowOff>
    </xdr:to>
    <xdr:sp macro="[0]!se">
      <xdr:nvSpPr>
        <xdr:cNvPr id="3" name="Text Box 3"/>
        <xdr:cNvSpPr txBox="1">
          <a:spLocks noChangeArrowheads="1"/>
        </xdr:cNvSpPr>
      </xdr:nvSpPr>
      <xdr:spPr>
        <a:xfrm>
          <a:off x="990600" y="847725"/>
          <a:ext cx="2286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se</a:t>
          </a:r>
        </a:p>
      </xdr:txBody>
    </xdr:sp>
    <xdr:clientData/>
  </xdr:twoCellAnchor>
  <xdr:twoCellAnchor>
    <xdr:from>
      <xdr:col>2</xdr:col>
      <xdr:colOff>371475</xdr:colOff>
      <xdr:row>3</xdr:row>
      <xdr:rowOff>114300</xdr:rowOff>
    </xdr:from>
    <xdr:to>
      <xdr:col>3</xdr:col>
      <xdr:colOff>228600</xdr:colOff>
      <xdr:row>4</xdr:row>
      <xdr:rowOff>28575</xdr:rowOff>
    </xdr:to>
    <xdr:sp macro="[0]!kopičijo">
      <xdr:nvSpPr>
        <xdr:cNvPr id="4" name="Text Box 4"/>
        <xdr:cNvSpPr txBox="1">
          <a:spLocks noChangeArrowheads="1"/>
        </xdr:cNvSpPr>
      </xdr:nvSpPr>
      <xdr:spPr>
        <a:xfrm>
          <a:off x="1285875" y="847725"/>
          <a:ext cx="5524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kopičijo</a:t>
          </a:r>
        </a:p>
      </xdr:txBody>
    </xdr:sp>
    <xdr:clientData/>
  </xdr:twoCellAnchor>
  <xdr:twoCellAnchor>
    <xdr:from>
      <xdr:col>3</xdr:col>
      <xdr:colOff>285750</xdr:colOff>
      <xdr:row>3</xdr:row>
      <xdr:rowOff>123825</xdr:rowOff>
    </xdr:from>
    <xdr:to>
      <xdr:col>4</xdr:col>
      <xdr:colOff>47625</xdr:colOff>
      <xdr:row>4</xdr:row>
      <xdr:rowOff>38100</xdr:rowOff>
    </xdr:to>
    <xdr:sp macro="[0]!oblaki">
      <xdr:nvSpPr>
        <xdr:cNvPr id="5" name="Text Box 5"/>
        <xdr:cNvSpPr txBox="1">
          <a:spLocks noChangeArrowheads="1"/>
        </xdr:cNvSpPr>
      </xdr:nvSpPr>
      <xdr:spPr>
        <a:xfrm>
          <a:off x="1895475" y="857250"/>
          <a:ext cx="4572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oblaki</a:t>
          </a:r>
        </a:p>
      </xdr:txBody>
    </xdr:sp>
    <xdr:clientData/>
  </xdr:twoCellAnchor>
  <xdr:twoCellAnchor>
    <xdr:from>
      <xdr:col>1</xdr:col>
      <xdr:colOff>9525</xdr:colOff>
      <xdr:row>5</xdr:row>
      <xdr:rowOff>104775</xdr:rowOff>
    </xdr:from>
    <xdr:to>
      <xdr:col>1</xdr:col>
      <xdr:colOff>228600</xdr:colOff>
      <xdr:row>5</xdr:row>
      <xdr:rowOff>266700</xdr:rowOff>
    </xdr:to>
    <xdr:sp macro="[0]!z">
      <xdr:nvSpPr>
        <xdr:cNvPr id="6" name="Text Box 6"/>
        <xdr:cNvSpPr txBox="1">
          <a:spLocks noChangeArrowheads="1"/>
        </xdr:cNvSpPr>
      </xdr:nvSpPr>
      <xdr:spPr>
        <a:xfrm>
          <a:off x="228600" y="1390650"/>
          <a:ext cx="2190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</a:t>
          </a:r>
        </a:p>
      </xdr:txBody>
    </xdr:sp>
    <xdr:clientData/>
  </xdr:twoCellAnchor>
  <xdr:twoCellAnchor>
    <xdr:from>
      <xdr:col>1</xdr:col>
      <xdr:colOff>180975</xdr:colOff>
      <xdr:row>5</xdr:row>
      <xdr:rowOff>114300</xdr:rowOff>
    </xdr:from>
    <xdr:to>
      <xdr:col>2</xdr:col>
      <xdr:colOff>85725</xdr:colOff>
      <xdr:row>6</xdr:row>
      <xdr:rowOff>0</xdr:rowOff>
    </xdr:to>
    <xdr:sp macro="[0]!Markom">
      <xdr:nvSpPr>
        <xdr:cNvPr id="7" name="Text Box 7"/>
        <xdr:cNvSpPr txBox="1">
          <a:spLocks noChangeArrowheads="1"/>
        </xdr:cNvSpPr>
      </xdr:nvSpPr>
      <xdr:spPr>
        <a:xfrm>
          <a:off x="400050" y="1400175"/>
          <a:ext cx="6000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Markom</a:t>
          </a:r>
        </a:p>
      </xdr:txBody>
    </xdr:sp>
    <xdr:clientData/>
  </xdr:twoCellAnchor>
  <xdr:twoCellAnchor>
    <xdr:from>
      <xdr:col>2</xdr:col>
      <xdr:colOff>76200</xdr:colOff>
      <xdr:row>5</xdr:row>
      <xdr:rowOff>114300</xdr:rowOff>
    </xdr:from>
    <xdr:to>
      <xdr:col>2</xdr:col>
      <xdr:colOff>381000</xdr:colOff>
      <xdr:row>6</xdr:row>
      <xdr:rowOff>0</xdr:rowOff>
    </xdr:to>
    <xdr:sp macro="[0]!sva1">
      <xdr:nvSpPr>
        <xdr:cNvPr id="8" name="Text Box 8"/>
        <xdr:cNvSpPr txBox="1">
          <a:spLocks noChangeArrowheads="1"/>
        </xdr:cNvSpPr>
      </xdr:nvSpPr>
      <xdr:spPr>
        <a:xfrm>
          <a:off x="990600" y="1400175"/>
          <a:ext cx="304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sva</a:t>
          </a:r>
        </a:p>
      </xdr:txBody>
    </xdr:sp>
    <xdr:clientData/>
  </xdr:twoCellAnchor>
  <xdr:twoCellAnchor>
    <xdr:from>
      <xdr:col>2</xdr:col>
      <xdr:colOff>390525</xdr:colOff>
      <xdr:row>5</xdr:row>
      <xdr:rowOff>104775</xdr:rowOff>
    </xdr:from>
    <xdr:to>
      <xdr:col>3</xdr:col>
      <xdr:colOff>257175</xdr:colOff>
      <xdr:row>6</xdr:row>
      <xdr:rowOff>0</xdr:rowOff>
    </xdr:to>
    <xdr:sp macro="[0]!zgradila">
      <xdr:nvSpPr>
        <xdr:cNvPr id="9" name="Text Box 9"/>
        <xdr:cNvSpPr txBox="1">
          <a:spLocks noChangeArrowheads="1"/>
        </xdr:cNvSpPr>
      </xdr:nvSpPr>
      <xdr:spPr>
        <a:xfrm>
          <a:off x="1304925" y="1390650"/>
          <a:ext cx="561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zgradila</a:t>
          </a:r>
        </a:p>
      </xdr:txBody>
    </xdr:sp>
    <xdr:clientData/>
  </xdr:twoCellAnchor>
  <xdr:twoCellAnchor>
    <xdr:from>
      <xdr:col>3</xdr:col>
      <xdr:colOff>285750</xdr:colOff>
      <xdr:row>5</xdr:row>
      <xdr:rowOff>95250</xdr:rowOff>
    </xdr:from>
    <xdr:to>
      <xdr:col>4</xdr:col>
      <xdr:colOff>47625</xdr:colOff>
      <xdr:row>5</xdr:row>
      <xdr:rowOff>266700</xdr:rowOff>
    </xdr:to>
    <xdr:sp macro="[0]!hišico">
      <xdr:nvSpPr>
        <xdr:cNvPr id="10" name="Text Box 10"/>
        <xdr:cNvSpPr txBox="1">
          <a:spLocks noChangeArrowheads="1"/>
        </xdr:cNvSpPr>
      </xdr:nvSpPr>
      <xdr:spPr>
        <a:xfrm>
          <a:off x="1895475" y="1381125"/>
          <a:ext cx="4572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hišico</a:t>
          </a:r>
        </a:p>
      </xdr:txBody>
    </xdr:sp>
    <xdr:clientData/>
  </xdr:twoCellAnchor>
  <xdr:twoCellAnchor>
    <xdr:from>
      <xdr:col>4</xdr:col>
      <xdr:colOff>76200</xdr:colOff>
      <xdr:row>5</xdr:row>
      <xdr:rowOff>85725</xdr:rowOff>
    </xdr:from>
    <xdr:to>
      <xdr:col>4</xdr:col>
      <xdr:colOff>285750</xdr:colOff>
      <xdr:row>6</xdr:row>
      <xdr:rowOff>0</xdr:rowOff>
    </xdr:to>
    <xdr:sp macro="[0]!iz">
      <xdr:nvSpPr>
        <xdr:cNvPr id="11" name="Text Box 11"/>
        <xdr:cNvSpPr txBox="1">
          <a:spLocks noChangeArrowheads="1"/>
        </xdr:cNvSpPr>
      </xdr:nvSpPr>
      <xdr:spPr>
        <a:xfrm>
          <a:off x="2381250" y="1371600"/>
          <a:ext cx="2095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iz</a:t>
          </a:r>
        </a:p>
      </xdr:txBody>
    </xdr:sp>
    <xdr:clientData/>
  </xdr:twoCellAnchor>
  <xdr:twoCellAnchor>
    <xdr:from>
      <xdr:col>4</xdr:col>
      <xdr:colOff>285750</xdr:colOff>
      <xdr:row>5</xdr:row>
      <xdr:rowOff>104775</xdr:rowOff>
    </xdr:from>
    <xdr:to>
      <xdr:col>5</xdr:col>
      <xdr:colOff>0</xdr:colOff>
      <xdr:row>5</xdr:row>
      <xdr:rowOff>266700</xdr:rowOff>
    </xdr:to>
    <xdr:sp macro="[0]!kock">
      <xdr:nvSpPr>
        <xdr:cNvPr id="12" name="Text Box 12"/>
        <xdr:cNvSpPr txBox="1">
          <a:spLocks noChangeArrowheads="1"/>
        </xdr:cNvSpPr>
      </xdr:nvSpPr>
      <xdr:spPr>
        <a:xfrm>
          <a:off x="2590800" y="1390650"/>
          <a:ext cx="4095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kock</a:t>
          </a:r>
        </a:p>
      </xdr:txBody>
    </xdr:sp>
    <xdr:clientData/>
  </xdr:twoCellAnchor>
  <xdr:twoCellAnchor>
    <xdr:from>
      <xdr:col>1</xdr:col>
      <xdr:colOff>19050</xdr:colOff>
      <xdr:row>7</xdr:row>
      <xdr:rowOff>114300</xdr:rowOff>
    </xdr:from>
    <xdr:to>
      <xdr:col>1</xdr:col>
      <xdr:colOff>247650</xdr:colOff>
      <xdr:row>8</xdr:row>
      <xdr:rowOff>0</xdr:rowOff>
    </xdr:to>
    <xdr:sp macro="[0]!v">
      <xdr:nvSpPr>
        <xdr:cNvPr id="13" name="Text Box 13"/>
        <xdr:cNvSpPr txBox="1">
          <a:spLocks noChangeArrowheads="1"/>
        </xdr:cNvSpPr>
      </xdr:nvSpPr>
      <xdr:spPr>
        <a:xfrm>
          <a:off x="238125" y="1952625"/>
          <a:ext cx="2286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</a:t>
          </a:r>
        </a:p>
      </xdr:txBody>
    </xdr:sp>
    <xdr:clientData/>
  </xdr:twoCellAnchor>
  <xdr:twoCellAnchor>
    <xdr:from>
      <xdr:col>1</xdr:col>
      <xdr:colOff>257175</xdr:colOff>
      <xdr:row>7</xdr:row>
      <xdr:rowOff>114300</xdr:rowOff>
    </xdr:from>
    <xdr:to>
      <xdr:col>1</xdr:col>
      <xdr:colOff>619125</xdr:colOff>
      <xdr:row>8</xdr:row>
      <xdr:rowOff>0</xdr:rowOff>
    </xdr:to>
    <xdr:sp macro="[0]!travi">
      <xdr:nvSpPr>
        <xdr:cNvPr id="14" name="Text Box 14"/>
        <xdr:cNvSpPr txBox="1">
          <a:spLocks noChangeArrowheads="1"/>
        </xdr:cNvSpPr>
      </xdr:nvSpPr>
      <xdr:spPr>
        <a:xfrm>
          <a:off x="476250" y="1952625"/>
          <a:ext cx="3619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travi</a:t>
          </a:r>
        </a:p>
      </xdr:txBody>
    </xdr:sp>
    <xdr:clientData/>
  </xdr:twoCellAnchor>
  <xdr:twoCellAnchor>
    <xdr:from>
      <xdr:col>1</xdr:col>
      <xdr:colOff>666750</xdr:colOff>
      <xdr:row>7</xdr:row>
      <xdr:rowOff>114300</xdr:rowOff>
    </xdr:from>
    <xdr:to>
      <xdr:col>2</xdr:col>
      <xdr:colOff>209550</xdr:colOff>
      <xdr:row>8</xdr:row>
      <xdr:rowOff>0</xdr:rowOff>
    </xdr:to>
    <xdr:sp macro="[0]!se2">
      <xdr:nvSpPr>
        <xdr:cNvPr id="15" name="Text Box 15"/>
        <xdr:cNvSpPr txBox="1">
          <a:spLocks noChangeArrowheads="1"/>
        </xdr:cNvSpPr>
      </xdr:nvSpPr>
      <xdr:spPr>
        <a:xfrm>
          <a:off x="885825" y="1952625"/>
          <a:ext cx="2381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se</a:t>
          </a:r>
        </a:p>
      </xdr:txBody>
    </xdr:sp>
    <xdr:clientData/>
  </xdr:twoCellAnchor>
  <xdr:twoCellAnchor>
    <xdr:from>
      <xdr:col>2</xdr:col>
      <xdr:colOff>228600</xdr:colOff>
      <xdr:row>7</xdr:row>
      <xdr:rowOff>123825</xdr:rowOff>
    </xdr:from>
    <xdr:to>
      <xdr:col>2</xdr:col>
      <xdr:colOff>438150</xdr:colOff>
      <xdr:row>8</xdr:row>
      <xdr:rowOff>19050</xdr:rowOff>
    </xdr:to>
    <xdr:sp macro="[0]!je">
      <xdr:nvSpPr>
        <xdr:cNvPr id="16" name="Text Box 16"/>
        <xdr:cNvSpPr txBox="1">
          <a:spLocks noChangeArrowheads="1"/>
        </xdr:cNvSpPr>
      </xdr:nvSpPr>
      <xdr:spPr>
        <a:xfrm>
          <a:off x="1143000" y="1962150"/>
          <a:ext cx="2095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je</a:t>
          </a:r>
        </a:p>
      </xdr:txBody>
    </xdr:sp>
    <xdr:clientData/>
  </xdr:twoCellAnchor>
  <xdr:twoCellAnchor>
    <xdr:from>
      <xdr:col>2</xdr:col>
      <xdr:colOff>466725</xdr:colOff>
      <xdr:row>7</xdr:row>
      <xdr:rowOff>114300</xdr:rowOff>
    </xdr:from>
    <xdr:to>
      <xdr:col>3</xdr:col>
      <xdr:colOff>352425</xdr:colOff>
      <xdr:row>8</xdr:row>
      <xdr:rowOff>9525</xdr:rowOff>
    </xdr:to>
    <xdr:sp macro="[0]!oglašal">
      <xdr:nvSpPr>
        <xdr:cNvPr id="17" name="Text Box 17"/>
        <xdr:cNvSpPr txBox="1">
          <a:spLocks noChangeArrowheads="1"/>
        </xdr:cNvSpPr>
      </xdr:nvSpPr>
      <xdr:spPr>
        <a:xfrm>
          <a:off x="1381125" y="1952625"/>
          <a:ext cx="5810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oglašal</a:t>
          </a:r>
        </a:p>
      </xdr:txBody>
    </xdr:sp>
    <xdr:clientData/>
  </xdr:twoCellAnchor>
  <xdr:twoCellAnchor>
    <xdr:from>
      <xdr:col>3</xdr:col>
      <xdr:colOff>304800</xdr:colOff>
      <xdr:row>7</xdr:row>
      <xdr:rowOff>123825</xdr:rowOff>
    </xdr:from>
    <xdr:to>
      <xdr:col>4</xdr:col>
      <xdr:colOff>66675</xdr:colOff>
      <xdr:row>8</xdr:row>
      <xdr:rowOff>28575</xdr:rowOff>
    </xdr:to>
    <xdr:sp macro="[0]!čriček">
      <xdr:nvSpPr>
        <xdr:cNvPr id="18" name="Text Box 18"/>
        <xdr:cNvSpPr txBox="1">
          <a:spLocks noChangeArrowheads="1"/>
        </xdr:cNvSpPr>
      </xdr:nvSpPr>
      <xdr:spPr>
        <a:xfrm>
          <a:off x="1914525" y="1962150"/>
          <a:ext cx="457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čriček</a:t>
          </a:r>
        </a:p>
      </xdr:txBody>
    </xdr:sp>
    <xdr:clientData/>
  </xdr:twoCellAnchor>
  <xdr:twoCellAnchor>
    <xdr:from>
      <xdr:col>1</xdr:col>
      <xdr:colOff>9525</xdr:colOff>
      <xdr:row>9</xdr:row>
      <xdr:rowOff>104775</xdr:rowOff>
    </xdr:from>
    <xdr:to>
      <xdr:col>1</xdr:col>
      <xdr:colOff>285750</xdr:colOff>
      <xdr:row>9</xdr:row>
      <xdr:rowOff>266700</xdr:rowOff>
    </xdr:to>
    <xdr:sp macro="[0]!na2">
      <xdr:nvSpPr>
        <xdr:cNvPr id="19" name="Text Box 20"/>
        <xdr:cNvSpPr txBox="1">
          <a:spLocks noChangeArrowheads="1"/>
        </xdr:cNvSpPr>
      </xdr:nvSpPr>
      <xdr:spPr>
        <a:xfrm>
          <a:off x="228600" y="2495550"/>
          <a:ext cx="2762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Na</a:t>
          </a:r>
        </a:p>
      </xdr:txBody>
    </xdr:sp>
    <xdr:clientData/>
  </xdr:twoCellAnchor>
  <xdr:twoCellAnchor>
    <xdr:from>
      <xdr:col>1</xdr:col>
      <xdr:colOff>276225</xdr:colOff>
      <xdr:row>9</xdr:row>
      <xdr:rowOff>104775</xdr:rowOff>
    </xdr:from>
    <xdr:to>
      <xdr:col>1</xdr:col>
      <xdr:colOff>638175</xdr:colOff>
      <xdr:row>10</xdr:row>
      <xdr:rowOff>9525</xdr:rowOff>
    </xdr:to>
    <xdr:sp macro="[0]!izlet">
      <xdr:nvSpPr>
        <xdr:cNvPr id="20" name="Text Box 21"/>
        <xdr:cNvSpPr txBox="1">
          <a:spLocks noChangeArrowheads="1"/>
        </xdr:cNvSpPr>
      </xdr:nvSpPr>
      <xdr:spPr>
        <a:xfrm>
          <a:off x="495300" y="2495550"/>
          <a:ext cx="3714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izlet</a:t>
          </a:r>
        </a:p>
      </xdr:txBody>
    </xdr:sp>
    <xdr:clientData/>
  </xdr:twoCellAnchor>
  <xdr:twoCellAnchor>
    <xdr:from>
      <xdr:col>1</xdr:col>
      <xdr:colOff>666750</xdr:colOff>
      <xdr:row>9</xdr:row>
      <xdr:rowOff>114300</xdr:rowOff>
    </xdr:from>
    <xdr:to>
      <xdr:col>2</xdr:col>
      <xdr:colOff>247650</xdr:colOff>
      <xdr:row>10</xdr:row>
      <xdr:rowOff>0</xdr:rowOff>
    </xdr:to>
    <xdr:sp macro="[0]!ste">
      <xdr:nvSpPr>
        <xdr:cNvPr id="21" name="Text Box 22"/>
        <xdr:cNvSpPr txBox="1">
          <a:spLocks noChangeArrowheads="1"/>
        </xdr:cNvSpPr>
      </xdr:nvSpPr>
      <xdr:spPr>
        <a:xfrm>
          <a:off x="885825" y="2505075"/>
          <a:ext cx="2762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ste</a:t>
          </a:r>
        </a:p>
      </xdr:txBody>
    </xdr:sp>
    <xdr:clientData/>
  </xdr:twoCellAnchor>
  <xdr:twoCellAnchor>
    <xdr:from>
      <xdr:col>2</xdr:col>
      <xdr:colOff>285750</xdr:colOff>
      <xdr:row>9</xdr:row>
      <xdr:rowOff>123825</xdr:rowOff>
    </xdr:from>
    <xdr:to>
      <xdr:col>2</xdr:col>
      <xdr:colOff>561975</xdr:colOff>
      <xdr:row>10</xdr:row>
      <xdr:rowOff>9525</xdr:rowOff>
    </xdr:to>
    <xdr:sp macro="[0]!se3">
      <xdr:nvSpPr>
        <xdr:cNvPr id="22" name="Text Box 23"/>
        <xdr:cNvSpPr txBox="1">
          <a:spLocks noChangeArrowheads="1"/>
        </xdr:cNvSpPr>
      </xdr:nvSpPr>
      <xdr:spPr>
        <a:xfrm>
          <a:off x="1200150" y="2514600"/>
          <a:ext cx="285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se</a:t>
          </a:r>
        </a:p>
      </xdr:txBody>
    </xdr:sp>
    <xdr:clientData/>
  </xdr:twoCellAnchor>
  <xdr:twoCellAnchor>
    <xdr:from>
      <xdr:col>2</xdr:col>
      <xdr:colOff>590550</xdr:colOff>
      <xdr:row>9</xdr:row>
      <xdr:rowOff>123825</xdr:rowOff>
    </xdr:from>
    <xdr:to>
      <xdr:col>3</xdr:col>
      <xdr:colOff>352425</xdr:colOff>
      <xdr:row>10</xdr:row>
      <xdr:rowOff>38100</xdr:rowOff>
    </xdr:to>
    <xdr:sp macro="[0]!peljali">
      <xdr:nvSpPr>
        <xdr:cNvPr id="23" name="Text Box 24"/>
        <xdr:cNvSpPr txBox="1">
          <a:spLocks noChangeArrowheads="1"/>
        </xdr:cNvSpPr>
      </xdr:nvSpPr>
      <xdr:spPr>
        <a:xfrm>
          <a:off x="1504950" y="2514600"/>
          <a:ext cx="4572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peljali</a:t>
          </a:r>
        </a:p>
      </xdr:txBody>
    </xdr:sp>
    <xdr:clientData/>
  </xdr:twoCellAnchor>
  <xdr:twoCellAnchor>
    <xdr:from>
      <xdr:col>3</xdr:col>
      <xdr:colOff>371475</xdr:colOff>
      <xdr:row>9</xdr:row>
      <xdr:rowOff>114300</xdr:rowOff>
    </xdr:from>
    <xdr:to>
      <xdr:col>3</xdr:col>
      <xdr:colOff>561975</xdr:colOff>
      <xdr:row>10</xdr:row>
      <xdr:rowOff>0</xdr:rowOff>
    </xdr:to>
    <xdr:sp macro="[0]!zdva">
      <xdr:nvSpPr>
        <xdr:cNvPr id="24" name="Text Box 25"/>
        <xdr:cNvSpPr txBox="1">
          <a:spLocks noChangeArrowheads="1"/>
        </xdr:cNvSpPr>
      </xdr:nvSpPr>
      <xdr:spPr>
        <a:xfrm>
          <a:off x="1981200" y="2505075"/>
          <a:ext cx="200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</a:t>
          </a:r>
        </a:p>
      </xdr:txBody>
    </xdr:sp>
    <xdr:clientData/>
  </xdr:twoCellAnchor>
  <xdr:twoCellAnchor>
    <xdr:from>
      <xdr:col>3</xdr:col>
      <xdr:colOff>600075</xdr:colOff>
      <xdr:row>9</xdr:row>
      <xdr:rowOff>114300</xdr:rowOff>
    </xdr:from>
    <xdr:to>
      <xdr:col>4</xdr:col>
      <xdr:colOff>438150</xdr:colOff>
      <xdr:row>10</xdr:row>
      <xdr:rowOff>28575</xdr:rowOff>
    </xdr:to>
    <xdr:sp macro="[0]!vlakom">
      <xdr:nvSpPr>
        <xdr:cNvPr id="25" name="Text Box 26"/>
        <xdr:cNvSpPr txBox="1">
          <a:spLocks noChangeArrowheads="1"/>
        </xdr:cNvSpPr>
      </xdr:nvSpPr>
      <xdr:spPr>
        <a:xfrm>
          <a:off x="2209800" y="2505075"/>
          <a:ext cx="5334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vlakom</a:t>
          </a:r>
        </a:p>
      </xdr:txBody>
    </xdr:sp>
    <xdr:clientData/>
  </xdr:twoCellAnchor>
  <xdr:twoCellAnchor>
    <xdr:from>
      <xdr:col>1</xdr:col>
      <xdr:colOff>0</xdr:colOff>
      <xdr:row>11</xdr:row>
      <xdr:rowOff>85725</xdr:rowOff>
    </xdr:from>
    <xdr:to>
      <xdr:col>1</xdr:col>
      <xdr:colOff>180975</xdr:colOff>
      <xdr:row>11</xdr:row>
      <xdr:rowOff>257175</xdr:rowOff>
    </xdr:to>
    <xdr:sp macro="[0]!ztri">
      <xdr:nvSpPr>
        <xdr:cNvPr id="26" name="Text Box 27"/>
        <xdr:cNvSpPr txBox="1">
          <a:spLocks noChangeArrowheads="1"/>
        </xdr:cNvSpPr>
      </xdr:nvSpPr>
      <xdr:spPr>
        <a:xfrm>
          <a:off x="219075" y="3028950"/>
          <a:ext cx="180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</a:t>
          </a:r>
        </a:p>
      </xdr:txBody>
    </xdr:sp>
    <xdr:clientData/>
  </xdr:twoCellAnchor>
  <xdr:twoCellAnchor>
    <xdr:from>
      <xdr:col>1</xdr:col>
      <xdr:colOff>209550</xdr:colOff>
      <xdr:row>11</xdr:row>
      <xdr:rowOff>104775</xdr:rowOff>
    </xdr:from>
    <xdr:to>
      <xdr:col>2</xdr:col>
      <xdr:colOff>28575</xdr:colOff>
      <xdr:row>12</xdr:row>
      <xdr:rowOff>0</xdr:rowOff>
    </xdr:to>
    <xdr:sp macro="[0]!bratom">
      <xdr:nvSpPr>
        <xdr:cNvPr id="27" name="Text Box 28"/>
        <xdr:cNvSpPr txBox="1">
          <a:spLocks noChangeArrowheads="1"/>
        </xdr:cNvSpPr>
      </xdr:nvSpPr>
      <xdr:spPr>
        <a:xfrm>
          <a:off x="428625" y="3048000"/>
          <a:ext cx="5143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bratom</a:t>
          </a:r>
        </a:p>
      </xdr:txBody>
    </xdr:sp>
    <xdr:clientData/>
  </xdr:twoCellAnchor>
  <xdr:twoCellAnchor>
    <xdr:from>
      <xdr:col>2</xdr:col>
      <xdr:colOff>66675</xdr:colOff>
      <xdr:row>11</xdr:row>
      <xdr:rowOff>104775</xdr:rowOff>
    </xdr:from>
    <xdr:to>
      <xdr:col>2</xdr:col>
      <xdr:colOff>371475</xdr:colOff>
      <xdr:row>11</xdr:row>
      <xdr:rowOff>266700</xdr:rowOff>
    </xdr:to>
    <xdr:sp macro="[0]!sva2">
      <xdr:nvSpPr>
        <xdr:cNvPr id="28" name="Text Box 29"/>
        <xdr:cNvSpPr txBox="1">
          <a:spLocks noChangeArrowheads="1"/>
        </xdr:cNvSpPr>
      </xdr:nvSpPr>
      <xdr:spPr>
        <a:xfrm>
          <a:off x="981075" y="3048000"/>
          <a:ext cx="304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sva</a:t>
          </a:r>
        </a:p>
      </xdr:txBody>
    </xdr:sp>
    <xdr:clientData/>
  </xdr:twoCellAnchor>
  <xdr:twoCellAnchor>
    <xdr:from>
      <xdr:col>2</xdr:col>
      <xdr:colOff>381000</xdr:colOff>
      <xdr:row>11</xdr:row>
      <xdr:rowOff>104775</xdr:rowOff>
    </xdr:from>
    <xdr:to>
      <xdr:col>3</xdr:col>
      <xdr:colOff>295275</xdr:colOff>
      <xdr:row>11</xdr:row>
      <xdr:rowOff>266700</xdr:rowOff>
    </xdr:to>
    <xdr:sp macro="[0]!prebrala">
      <xdr:nvSpPr>
        <xdr:cNvPr id="29" name="Text Box 30"/>
        <xdr:cNvSpPr txBox="1">
          <a:spLocks noChangeArrowheads="1"/>
        </xdr:cNvSpPr>
      </xdr:nvSpPr>
      <xdr:spPr>
        <a:xfrm>
          <a:off x="1295400" y="3048000"/>
          <a:ext cx="6096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prebrala</a:t>
          </a:r>
        </a:p>
      </xdr:txBody>
    </xdr:sp>
    <xdr:clientData/>
  </xdr:twoCellAnchor>
  <xdr:twoCellAnchor>
    <xdr:from>
      <xdr:col>3</xdr:col>
      <xdr:colOff>276225</xdr:colOff>
      <xdr:row>11</xdr:row>
      <xdr:rowOff>114300</xdr:rowOff>
    </xdr:from>
    <xdr:to>
      <xdr:col>4</xdr:col>
      <xdr:colOff>76200</xdr:colOff>
      <xdr:row>12</xdr:row>
      <xdr:rowOff>19050</xdr:rowOff>
    </xdr:to>
    <xdr:sp macro="[0]!knjigo">
      <xdr:nvSpPr>
        <xdr:cNvPr id="30" name="Text Box 31"/>
        <xdr:cNvSpPr txBox="1">
          <a:spLocks noChangeArrowheads="1"/>
        </xdr:cNvSpPr>
      </xdr:nvSpPr>
      <xdr:spPr>
        <a:xfrm>
          <a:off x="1885950" y="3057525"/>
          <a:ext cx="4953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knjigo</a:t>
          </a:r>
        </a:p>
      </xdr:txBody>
    </xdr:sp>
    <xdr:clientData/>
  </xdr:twoCellAnchor>
  <xdr:twoCellAnchor>
    <xdr:from>
      <xdr:col>4</xdr:col>
      <xdr:colOff>95250</xdr:colOff>
      <xdr:row>11</xdr:row>
      <xdr:rowOff>114300</xdr:rowOff>
    </xdr:from>
    <xdr:to>
      <xdr:col>4</xdr:col>
      <xdr:colOff>676275</xdr:colOff>
      <xdr:row>12</xdr:row>
      <xdr:rowOff>9525</xdr:rowOff>
    </xdr:to>
    <xdr:sp macro="[0]!Ostržek">
      <xdr:nvSpPr>
        <xdr:cNvPr id="31" name="Text Box 32"/>
        <xdr:cNvSpPr txBox="1">
          <a:spLocks noChangeArrowheads="1"/>
        </xdr:cNvSpPr>
      </xdr:nvSpPr>
      <xdr:spPr>
        <a:xfrm>
          <a:off x="2400300" y="3057525"/>
          <a:ext cx="5715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Ostržek</a:t>
          </a:r>
        </a:p>
      </xdr:txBody>
    </xdr:sp>
    <xdr:clientData/>
  </xdr:twoCellAnchor>
  <xdr:twoCellAnchor>
    <xdr:from>
      <xdr:col>1</xdr:col>
      <xdr:colOff>9525</xdr:colOff>
      <xdr:row>13</xdr:row>
      <xdr:rowOff>95250</xdr:rowOff>
    </xdr:from>
    <xdr:to>
      <xdr:col>1</xdr:col>
      <xdr:colOff>523875</xdr:colOff>
      <xdr:row>13</xdr:row>
      <xdr:rowOff>266700</xdr:rowOff>
    </xdr:to>
    <xdr:sp macro="[0]!bližala">
      <xdr:nvSpPr>
        <xdr:cNvPr id="32" name="Text Box 34"/>
        <xdr:cNvSpPr txBox="1">
          <a:spLocks noChangeArrowheads="1"/>
        </xdr:cNvSpPr>
      </xdr:nvSpPr>
      <xdr:spPr>
        <a:xfrm>
          <a:off x="228600" y="3590925"/>
          <a:ext cx="5143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Bližala</a:t>
          </a:r>
        </a:p>
      </xdr:txBody>
    </xdr:sp>
    <xdr:clientData/>
  </xdr:twoCellAnchor>
  <xdr:twoCellAnchor>
    <xdr:from>
      <xdr:col>1</xdr:col>
      <xdr:colOff>609600</xdr:colOff>
      <xdr:row>13</xdr:row>
      <xdr:rowOff>104775</xdr:rowOff>
    </xdr:from>
    <xdr:to>
      <xdr:col>2</xdr:col>
      <xdr:colOff>171450</xdr:colOff>
      <xdr:row>14</xdr:row>
      <xdr:rowOff>0</xdr:rowOff>
    </xdr:to>
    <xdr:sp macro="[0]!se4">
      <xdr:nvSpPr>
        <xdr:cNvPr id="33" name="Text Box 35"/>
        <xdr:cNvSpPr txBox="1">
          <a:spLocks noChangeArrowheads="1"/>
        </xdr:cNvSpPr>
      </xdr:nvSpPr>
      <xdr:spPr>
        <a:xfrm>
          <a:off x="828675" y="3600450"/>
          <a:ext cx="2571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se</a:t>
          </a:r>
        </a:p>
      </xdr:txBody>
    </xdr:sp>
    <xdr:clientData/>
  </xdr:twoCellAnchor>
  <xdr:twoCellAnchor>
    <xdr:from>
      <xdr:col>2</xdr:col>
      <xdr:colOff>200025</xdr:colOff>
      <xdr:row>13</xdr:row>
      <xdr:rowOff>104775</xdr:rowOff>
    </xdr:from>
    <xdr:to>
      <xdr:col>2</xdr:col>
      <xdr:colOff>390525</xdr:colOff>
      <xdr:row>14</xdr:row>
      <xdr:rowOff>9525</xdr:rowOff>
    </xdr:to>
    <xdr:sp macro="[0]!je2">
      <xdr:nvSpPr>
        <xdr:cNvPr id="34" name="Text Box 36"/>
        <xdr:cNvSpPr txBox="1">
          <a:spLocks noChangeArrowheads="1"/>
        </xdr:cNvSpPr>
      </xdr:nvSpPr>
      <xdr:spPr>
        <a:xfrm>
          <a:off x="1114425" y="36004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je</a:t>
          </a:r>
        </a:p>
      </xdr:txBody>
    </xdr:sp>
    <xdr:clientData/>
  </xdr:twoCellAnchor>
  <xdr:twoCellAnchor>
    <xdr:from>
      <xdr:col>2</xdr:col>
      <xdr:colOff>485775</xdr:colOff>
      <xdr:row>13</xdr:row>
      <xdr:rowOff>95250</xdr:rowOff>
    </xdr:from>
    <xdr:to>
      <xdr:col>3</xdr:col>
      <xdr:colOff>352425</xdr:colOff>
      <xdr:row>14</xdr:row>
      <xdr:rowOff>0</xdr:rowOff>
    </xdr:to>
    <xdr:sp macro="[0]!nevihta">
      <xdr:nvSpPr>
        <xdr:cNvPr id="35" name="Text Box 37"/>
        <xdr:cNvSpPr txBox="1">
          <a:spLocks noChangeArrowheads="1"/>
        </xdr:cNvSpPr>
      </xdr:nvSpPr>
      <xdr:spPr>
        <a:xfrm>
          <a:off x="1400175" y="3590925"/>
          <a:ext cx="5619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nevihta</a:t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542925</xdr:colOff>
      <xdr:row>15</xdr:row>
      <xdr:rowOff>266700</xdr:rowOff>
    </xdr:to>
    <xdr:sp macro="[0]!očistili">
      <xdr:nvSpPr>
        <xdr:cNvPr id="36" name="Text Box 41"/>
        <xdr:cNvSpPr txBox="1">
          <a:spLocks noChangeArrowheads="1"/>
        </xdr:cNvSpPr>
      </xdr:nvSpPr>
      <xdr:spPr>
        <a:xfrm>
          <a:off x="228600" y="4143375"/>
          <a:ext cx="5334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Očistili</a:t>
          </a:r>
        </a:p>
      </xdr:txBody>
    </xdr:sp>
    <xdr:clientData/>
  </xdr:twoCellAnchor>
  <xdr:twoCellAnchor>
    <xdr:from>
      <xdr:col>1</xdr:col>
      <xdr:colOff>552450</xdr:colOff>
      <xdr:row>15</xdr:row>
      <xdr:rowOff>104775</xdr:rowOff>
    </xdr:from>
    <xdr:to>
      <xdr:col>2</xdr:col>
      <xdr:colOff>209550</xdr:colOff>
      <xdr:row>16</xdr:row>
      <xdr:rowOff>0</xdr:rowOff>
    </xdr:to>
    <xdr:sp macro="[0]!smo">
      <xdr:nvSpPr>
        <xdr:cNvPr id="37" name="Text Box 42"/>
        <xdr:cNvSpPr txBox="1">
          <a:spLocks noChangeArrowheads="1"/>
        </xdr:cNvSpPr>
      </xdr:nvSpPr>
      <xdr:spPr>
        <a:xfrm>
          <a:off x="771525" y="4152900"/>
          <a:ext cx="352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smo</a:t>
          </a:r>
        </a:p>
      </xdr:txBody>
    </xdr:sp>
    <xdr:clientData/>
  </xdr:twoCellAnchor>
  <xdr:twoCellAnchor>
    <xdr:from>
      <xdr:col>2</xdr:col>
      <xdr:colOff>238125</xdr:colOff>
      <xdr:row>15</xdr:row>
      <xdr:rowOff>104775</xdr:rowOff>
    </xdr:from>
    <xdr:to>
      <xdr:col>3</xdr:col>
      <xdr:colOff>47625</xdr:colOff>
      <xdr:row>16</xdr:row>
      <xdr:rowOff>0</xdr:rowOff>
    </xdr:to>
    <xdr:sp macro="[0]!šolsko">
      <xdr:nvSpPr>
        <xdr:cNvPr id="38" name="Text Box 43"/>
        <xdr:cNvSpPr txBox="1">
          <a:spLocks noChangeArrowheads="1"/>
        </xdr:cNvSpPr>
      </xdr:nvSpPr>
      <xdr:spPr>
        <a:xfrm>
          <a:off x="1152525" y="4152900"/>
          <a:ext cx="5048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šolsko</a:t>
          </a:r>
        </a:p>
      </xdr:txBody>
    </xdr:sp>
    <xdr:clientData/>
  </xdr:twoCellAnchor>
  <xdr:twoCellAnchor>
    <xdr:from>
      <xdr:col>3</xdr:col>
      <xdr:colOff>95250</xdr:colOff>
      <xdr:row>15</xdr:row>
      <xdr:rowOff>95250</xdr:rowOff>
    </xdr:from>
    <xdr:to>
      <xdr:col>3</xdr:col>
      <xdr:colOff>647700</xdr:colOff>
      <xdr:row>15</xdr:row>
      <xdr:rowOff>266700</xdr:rowOff>
    </xdr:to>
    <xdr:sp macro="[0]!okolico">
      <xdr:nvSpPr>
        <xdr:cNvPr id="39" name="Text Box 44"/>
        <xdr:cNvSpPr txBox="1">
          <a:spLocks noChangeArrowheads="1"/>
        </xdr:cNvSpPr>
      </xdr:nvSpPr>
      <xdr:spPr>
        <a:xfrm>
          <a:off x="1704975" y="4143375"/>
          <a:ext cx="5524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okolico</a:t>
          </a:r>
        </a:p>
      </xdr:txBody>
    </xdr:sp>
    <xdr:clientData/>
  </xdr:twoCellAnchor>
  <xdr:twoCellAnchor>
    <xdr:from>
      <xdr:col>1</xdr:col>
      <xdr:colOff>9525</xdr:colOff>
      <xdr:row>17</xdr:row>
      <xdr:rowOff>95250</xdr:rowOff>
    </xdr:from>
    <xdr:to>
      <xdr:col>1</xdr:col>
      <xdr:colOff>371475</xdr:colOff>
      <xdr:row>17</xdr:row>
      <xdr:rowOff>266700</xdr:rowOff>
    </xdr:to>
    <xdr:sp macro="[0]!teta">
      <xdr:nvSpPr>
        <xdr:cNvPr id="40" name="Text Box 48"/>
        <xdr:cNvSpPr txBox="1">
          <a:spLocks noChangeArrowheads="1"/>
        </xdr:cNvSpPr>
      </xdr:nvSpPr>
      <xdr:spPr>
        <a:xfrm>
          <a:off x="228600" y="4695825"/>
          <a:ext cx="3619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Teta</a:t>
          </a:r>
        </a:p>
      </xdr:txBody>
    </xdr:sp>
    <xdr:clientData/>
  </xdr:twoCellAnchor>
  <xdr:twoCellAnchor>
    <xdr:from>
      <xdr:col>1</xdr:col>
      <xdr:colOff>381000</xdr:colOff>
      <xdr:row>17</xdr:row>
      <xdr:rowOff>95250</xdr:rowOff>
    </xdr:from>
    <xdr:to>
      <xdr:col>2</xdr:col>
      <xdr:colOff>152400</xdr:colOff>
      <xdr:row>18</xdr:row>
      <xdr:rowOff>0</xdr:rowOff>
    </xdr:to>
    <xdr:sp macro="[0]!Pavla">
      <xdr:nvSpPr>
        <xdr:cNvPr id="41" name="Text Box 49"/>
        <xdr:cNvSpPr txBox="1">
          <a:spLocks noChangeArrowheads="1"/>
        </xdr:cNvSpPr>
      </xdr:nvSpPr>
      <xdr:spPr>
        <a:xfrm>
          <a:off x="600075" y="4695825"/>
          <a:ext cx="4667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Pavla</a:t>
          </a:r>
        </a:p>
      </xdr:txBody>
    </xdr:sp>
    <xdr:clientData/>
  </xdr:twoCellAnchor>
  <xdr:twoCellAnchor>
    <xdr:from>
      <xdr:col>2</xdr:col>
      <xdr:colOff>123825</xdr:colOff>
      <xdr:row>17</xdr:row>
      <xdr:rowOff>104775</xdr:rowOff>
    </xdr:from>
    <xdr:to>
      <xdr:col>2</xdr:col>
      <xdr:colOff>361950</xdr:colOff>
      <xdr:row>18</xdr:row>
      <xdr:rowOff>0</xdr:rowOff>
    </xdr:to>
    <xdr:sp macro="[0]!se5">
      <xdr:nvSpPr>
        <xdr:cNvPr id="42" name="Text Box 50"/>
        <xdr:cNvSpPr txBox="1">
          <a:spLocks noChangeArrowheads="1"/>
        </xdr:cNvSpPr>
      </xdr:nvSpPr>
      <xdr:spPr>
        <a:xfrm>
          <a:off x="1038225" y="4705350"/>
          <a:ext cx="2381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se</a:t>
          </a:r>
        </a:p>
      </xdr:txBody>
    </xdr:sp>
    <xdr:clientData/>
  </xdr:twoCellAnchor>
  <xdr:twoCellAnchor>
    <xdr:from>
      <xdr:col>2</xdr:col>
      <xdr:colOff>381000</xdr:colOff>
      <xdr:row>17</xdr:row>
      <xdr:rowOff>114300</xdr:rowOff>
    </xdr:from>
    <xdr:to>
      <xdr:col>2</xdr:col>
      <xdr:colOff>609600</xdr:colOff>
      <xdr:row>18</xdr:row>
      <xdr:rowOff>9525</xdr:rowOff>
    </xdr:to>
    <xdr:sp macro="[0]!je3">
      <xdr:nvSpPr>
        <xdr:cNvPr id="43" name="Text Box 51"/>
        <xdr:cNvSpPr txBox="1">
          <a:spLocks noChangeArrowheads="1"/>
        </xdr:cNvSpPr>
      </xdr:nvSpPr>
      <xdr:spPr>
        <a:xfrm>
          <a:off x="1295400" y="4714875"/>
          <a:ext cx="2286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je</a:t>
          </a:r>
        </a:p>
      </xdr:txBody>
    </xdr:sp>
    <xdr:clientData/>
  </xdr:twoCellAnchor>
  <xdr:twoCellAnchor>
    <xdr:from>
      <xdr:col>2</xdr:col>
      <xdr:colOff>619125</xdr:colOff>
      <xdr:row>17</xdr:row>
      <xdr:rowOff>104775</xdr:rowOff>
    </xdr:from>
    <xdr:to>
      <xdr:col>3</xdr:col>
      <xdr:colOff>638175</xdr:colOff>
      <xdr:row>18</xdr:row>
      <xdr:rowOff>9525</xdr:rowOff>
    </xdr:to>
    <xdr:sp macro="[0]!prestrašila">
      <xdr:nvSpPr>
        <xdr:cNvPr id="44" name="Text Box 52"/>
        <xdr:cNvSpPr txBox="1">
          <a:spLocks noChangeArrowheads="1"/>
        </xdr:cNvSpPr>
      </xdr:nvSpPr>
      <xdr:spPr>
        <a:xfrm>
          <a:off x="1533525" y="4705350"/>
          <a:ext cx="7143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prestašila</a:t>
          </a:r>
        </a:p>
      </xdr:txBody>
    </xdr:sp>
    <xdr:clientData/>
  </xdr:twoCellAnchor>
  <xdr:twoCellAnchor>
    <xdr:from>
      <xdr:col>3</xdr:col>
      <xdr:colOff>676275</xdr:colOff>
      <xdr:row>17</xdr:row>
      <xdr:rowOff>123825</xdr:rowOff>
    </xdr:from>
    <xdr:to>
      <xdr:col>4</xdr:col>
      <xdr:colOff>523875</xdr:colOff>
      <xdr:row>18</xdr:row>
      <xdr:rowOff>28575</xdr:rowOff>
    </xdr:to>
    <xdr:sp macro="[0]!majhne">
      <xdr:nvSpPr>
        <xdr:cNvPr id="45" name="Text Box 53"/>
        <xdr:cNvSpPr txBox="1">
          <a:spLocks noChangeArrowheads="1"/>
        </xdr:cNvSpPr>
      </xdr:nvSpPr>
      <xdr:spPr>
        <a:xfrm>
          <a:off x="2286000" y="4724400"/>
          <a:ext cx="5429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majhne</a:t>
          </a:r>
        </a:p>
      </xdr:txBody>
    </xdr:sp>
    <xdr:clientData/>
  </xdr:twoCellAnchor>
  <xdr:twoCellAnchor>
    <xdr:from>
      <xdr:col>4</xdr:col>
      <xdr:colOff>533400</xdr:colOff>
      <xdr:row>17</xdr:row>
      <xdr:rowOff>123825</xdr:rowOff>
    </xdr:from>
    <xdr:to>
      <xdr:col>5</xdr:col>
      <xdr:colOff>285750</xdr:colOff>
      <xdr:row>18</xdr:row>
      <xdr:rowOff>0</xdr:rowOff>
    </xdr:to>
    <xdr:sp macro="[0]!miške">
      <xdr:nvSpPr>
        <xdr:cNvPr id="46" name="Text Box 54"/>
        <xdr:cNvSpPr txBox="1">
          <a:spLocks noChangeArrowheads="1"/>
        </xdr:cNvSpPr>
      </xdr:nvSpPr>
      <xdr:spPr>
        <a:xfrm>
          <a:off x="2838450" y="4724400"/>
          <a:ext cx="4476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miške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638175</xdr:colOff>
      <xdr:row>23</xdr:row>
      <xdr:rowOff>190500</xdr:rowOff>
    </xdr:from>
    <xdr:to>
      <xdr:col>8</xdr:col>
      <xdr:colOff>66675</xdr:colOff>
      <xdr:row>25</xdr:row>
      <xdr:rowOff>57150</xdr:rowOff>
    </xdr:to>
    <xdr:sp macro="[0]!pONOVI" fLocksText="0">
      <xdr:nvSpPr>
        <xdr:cNvPr id="1" name="Text Box 17"/>
        <xdr:cNvSpPr txBox="1">
          <a:spLocks noChangeArrowheads="1"/>
        </xdr:cNvSpPr>
      </xdr:nvSpPr>
      <xdr:spPr>
        <a:xfrm>
          <a:off x="4086225" y="5048250"/>
          <a:ext cx="151447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5</xdr:row>
      <xdr:rowOff>142875</xdr:rowOff>
    </xdr:from>
    <xdr:to>
      <xdr:col>2</xdr:col>
      <xdr:colOff>209550</xdr:colOff>
      <xdr:row>7</xdr:row>
      <xdr:rowOff>76200</xdr:rowOff>
    </xdr:to>
    <xdr:sp macro="[0]!pesem">
      <xdr:nvSpPr>
        <xdr:cNvPr id="2" name="Text Box 2"/>
        <xdr:cNvSpPr txBox="1">
          <a:spLocks noChangeArrowheads="1"/>
        </xdr:cNvSpPr>
      </xdr:nvSpPr>
      <xdr:spPr>
        <a:xfrm>
          <a:off x="333375" y="1228725"/>
          <a:ext cx="1238250" cy="333375"/>
        </a:xfrm>
        <a:prstGeom prst="rect">
          <a:avLst/>
        </a:prstGeom>
        <a:solidFill>
          <a:srgbClr val="CCFFCC"/>
        </a:solidFill>
        <a:ln w="9525" cmpd="sng">
          <a:solidFill>
            <a:srgbClr val="0033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pesem</a:t>
          </a:r>
        </a:p>
      </xdr:txBody>
    </xdr:sp>
    <xdr:clientData/>
  </xdr:twoCellAnchor>
  <xdr:twoCellAnchor>
    <xdr:from>
      <xdr:col>2</xdr:col>
      <xdr:colOff>561975</xdr:colOff>
      <xdr:row>5</xdr:row>
      <xdr:rowOff>104775</xdr:rowOff>
    </xdr:from>
    <xdr:to>
      <xdr:col>4</xdr:col>
      <xdr:colOff>247650</xdr:colOff>
      <xdr:row>7</xdr:row>
      <xdr:rowOff>38100</xdr:rowOff>
    </xdr:to>
    <xdr:sp macro="[0]!naguban">
      <xdr:nvSpPr>
        <xdr:cNvPr id="3" name="Text Box 3"/>
        <xdr:cNvSpPr txBox="1">
          <a:spLocks noChangeArrowheads="1"/>
        </xdr:cNvSpPr>
      </xdr:nvSpPr>
      <xdr:spPr>
        <a:xfrm>
          <a:off x="1924050" y="1190625"/>
          <a:ext cx="1076325" cy="333375"/>
        </a:xfrm>
        <a:prstGeom prst="rect">
          <a:avLst/>
        </a:prstGeom>
        <a:solidFill>
          <a:srgbClr val="CCFFCC"/>
        </a:solidFill>
        <a:ln w="9525" cmpd="sng">
          <a:solidFill>
            <a:srgbClr val="0033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naguban</a:t>
          </a:r>
        </a:p>
      </xdr:txBody>
    </xdr:sp>
    <xdr:clientData/>
  </xdr:twoCellAnchor>
  <xdr:twoCellAnchor>
    <xdr:from>
      <xdr:col>4</xdr:col>
      <xdr:colOff>647700</xdr:colOff>
      <xdr:row>5</xdr:row>
      <xdr:rowOff>57150</xdr:rowOff>
    </xdr:from>
    <xdr:to>
      <xdr:col>6</xdr:col>
      <xdr:colOff>104775</xdr:colOff>
      <xdr:row>6</xdr:row>
      <xdr:rowOff>190500</xdr:rowOff>
    </xdr:to>
    <xdr:sp macro="[0]!veselje">
      <xdr:nvSpPr>
        <xdr:cNvPr id="4" name="Text Box 4"/>
        <xdr:cNvSpPr txBox="1">
          <a:spLocks noChangeArrowheads="1"/>
        </xdr:cNvSpPr>
      </xdr:nvSpPr>
      <xdr:spPr>
        <a:xfrm>
          <a:off x="3400425" y="1143000"/>
          <a:ext cx="847725" cy="333375"/>
        </a:xfrm>
        <a:prstGeom prst="rect">
          <a:avLst/>
        </a:prstGeom>
        <a:solidFill>
          <a:srgbClr val="CCFFCC"/>
        </a:solidFill>
        <a:ln w="9525" cmpd="sng">
          <a:solidFill>
            <a:srgbClr val="0033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veselje</a:t>
          </a:r>
        </a:p>
      </xdr:txBody>
    </xdr:sp>
    <xdr:clientData/>
  </xdr:twoCellAnchor>
  <xdr:twoCellAnchor>
    <xdr:from>
      <xdr:col>6</xdr:col>
      <xdr:colOff>95250</xdr:colOff>
      <xdr:row>7</xdr:row>
      <xdr:rowOff>123825</xdr:rowOff>
    </xdr:from>
    <xdr:to>
      <xdr:col>7</xdr:col>
      <xdr:colOff>247650</xdr:colOff>
      <xdr:row>9</xdr:row>
      <xdr:rowOff>57150</xdr:rowOff>
    </xdr:to>
    <xdr:sp macro="[0]!osem">
      <xdr:nvSpPr>
        <xdr:cNvPr id="5" name="Text Box 5"/>
        <xdr:cNvSpPr txBox="1">
          <a:spLocks noChangeArrowheads="1"/>
        </xdr:cNvSpPr>
      </xdr:nvSpPr>
      <xdr:spPr>
        <a:xfrm>
          <a:off x="4238625" y="1609725"/>
          <a:ext cx="847725" cy="333375"/>
        </a:xfrm>
        <a:prstGeom prst="rect">
          <a:avLst/>
        </a:prstGeom>
        <a:solidFill>
          <a:srgbClr val="CCFFCC"/>
        </a:solidFill>
        <a:ln w="9525" cmpd="sng">
          <a:solidFill>
            <a:srgbClr val="0033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osem</a:t>
          </a:r>
        </a:p>
      </xdr:txBody>
    </xdr:sp>
    <xdr:clientData/>
  </xdr:twoCellAnchor>
  <xdr:twoCellAnchor>
    <xdr:from>
      <xdr:col>6</xdr:col>
      <xdr:colOff>447675</xdr:colOff>
      <xdr:row>10</xdr:row>
      <xdr:rowOff>19050</xdr:rowOff>
    </xdr:from>
    <xdr:to>
      <xdr:col>7</xdr:col>
      <xdr:colOff>600075</xdr:colOff>
      <xdr:row>11</xdr:row>
      <xdr:rowOff>152400</xdr:rowOff>
    </xdr:to>
    <xdr:sp macro="[0]!žalost">
      <xdr:nvSpPr>
        <xdr:cNvPr id="6" name="Text Box 6"/>
        <xdr:cNvSpPr txBox="1">
          <a:spLocks noChangeArrowheads="1"/>
        </xdr:cNvSpPr>
      </xdr:nvSpPr>
      <xdr:spPr>
        <a:xfrm>
          <a:off x="4591050" y="2105025"/>
          <a:ext cx="847725" cy="333375"/>
        </a:xfrm>
        <a:prstGeom prst="rect">
          <a:avLst/>
        </a:prstGeom>
        <a:solidFill>
          <a:srgbClr val="CCFFCC"/>
        </a:solidFill>
        <a:ln w="9525" cmpd="sng">
          <a:solidFill>
            <a:srgbClr val="0033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žalost</a:t>
          </a:r>
        </a:p>
      </xdr:txBody>
    </xdr:sp>
    <xdr:clientData/>
  </xdr:twoCellAnchor>
  <xdr:twoCellAnchor>
    <xdr:from>
      <xdr:col>4</xdr:col>
      <xdr:colOff>19050</xdr:colOff>
      <xdr:row>7</xdr:row>
      <xdr:rowOff>152400</xdr:rowOff>
    </xdr:from>
    <xdr:to>
      <xdr:col>5</xdr:col>
      <xdr:colOff>171450</xdr:colOff>
      <xdr:row>9</xdr:row>
      <xdr:rowOff>85725</xdr:rowOff>
    </xdr:to>
    <xdr:sp macro="[0]!rože">
      <xdr:nvSpPr>
        <xdr:cNvPr id="7" name="Text Box 7"/>
        <xdr:cNvSpPr txBox="1">
          <a:spLocks noChangeArrowheads="1"/>
        </xdr:cNvSpPr>
      </xdr:nvSpPr>
      <xdr:spPr>
        <a:xfrm>
          <a:off x="2771775" y="1638300"/>
          <a:ext cx="847725" cy="333375"/>
        </a:xfrm>
        <a:prstGeom prst="rect">
          <a:avLst/>
        </a:prstGeom>
        <a:solidFill>
          <a:srgbClr val="CCFFCC"/>
        </a:solidFill>
        <a:ln w="9525" cmpd="sng">
          <a:solidFill>
            <a:srgbClr val="0033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rože</a:t>
          </a:r>
        </a:p>
      </xdr:txBody>
    </xdr:sp>
    <xdr:clientData/>
  </xdr:twoCellAnchor>
  <xdr:twoCellAnchor>
    <xdr:from>
      <xdr:col>1</xdr:col>
      <xdr:colOff>542925</xdr:colOff>
      <xdr:row>8</xdr:row>
      <xdr:rowOff>95250</xdr:rowOff>
    </xdr:from>
    <xdr:to>
      <xdr:col>3</xdr:col>
      <xdr:colOff>0</xdr:colOff>
      <xdr:row>10</xdr:row>
      <xdr:rowOff>28575</xdr:rowOff>
    </xdr:to>
    <xdr:sp macro="[0]!ponos">
      <xdr:nvSpPr>
        <xdr:cNvPr id="8" name="Text Box 8"/>
        <xdr:cNvSpPr txBox="1">
          <a:spLocks noChangeArrowheads="1"/>
        </xdr:cNvSpPr>
      </xdr:nvSpPr>
      <xdr:spPr>
        <a:xfrm>
          <a:off x="819150" y="1781175"/>
          <a:ext cx="1238250" cy="333375"/>
        </a:xfrm>
        <a:prstGeom prst="rect">
          <a:avLst/>
        </a:prstGeom>
        <a:solidFill>
          <a:srgbClr val="CCFFCC"/>
        </a:solidFill>
        <a:ln w="9525" cmpd="sng">
          <a:solidFill>
            <a:srgbClr val="0033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ponos</a:t>
          </a:r>
        </a:p>
      </xdr:txBody>
    </xdr:sp>
    <xdr:clientData/>
  </xdr:twoCellAnchor>
  <xdr:twoCellAnchor>
    <xdr:from>
      <xdr:col>1</xdr:col>
      <xdr:colOff>142875</xdr:colOff>
      <xdr:row>12</xdr:row>
      <xdr:rowOff>28575</xdr:rowOff>
    </xdr:from>
    <xdr:to>
      <xdr:col>2</xdr:col>
      <xdr:colOff>485775</xdr:colOff>
      <xdr:row>13</xdr:row>
      <xdr:rowOff>161925</xdr:rowOff>
    </xdr:to>
    <xdr:sp macro="[0]!poštenost">
      <xdr:nvSpPr>
        <xdr:cNvPr id="9" name="Text Box 9"/>
        <xdr:cNvSpPr txBox="1">
          <a:spLocks noChangeArrowheads="1"/>
        </xdr:cNvSpPr>
      </xdr:nvSpPr>
      <xdr:spPr>
        <a:xfrm>
          <a:off x="419100" y="2514600"/>
          <a:ext cx="1428750" cy="333375"/>
        </a:xfrm>
        <a:prstGeom prst="rect">
          <a:avLst/>
        </a:prstGeom>
        <a:solidFill>
          <a:srgbClr val="CCFFCC"/>
        </a:solidFill>
        <a:ln w="9525" cmpd="sng">
          <a:solidFill>
            <a:srgbClr val="0033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poštenost</a:t>
          </a:r>
        </a:p>
      </xdr:txBody>
    </xdr:sp>
    <xdr:clientData/>
  </xdr:twoCellAnchor>
  <xdr:twoCellAnchor>
    <xdr:from>
      <xdr:col>3</xdr:col>
      <xdr:colOff>0</xdr:colOff>
      <xdr:row>10</xdr:row>
      <xdr:rowOff>152400</xdr:rowOff>
    </xdr:from>
    <xdr:to>
      <xdr:col>4</xdr:col>
      <xdr:colOff>628650</xdr:colOff>
      <xdr:row>12</xdr:row>
      <xdr:rowOff>85725</xdr:rowOff>
    </xdr:to>
    <xdr:sp macro="[0]!razgrajamo">
      <xdr:nvSpPr>
        <xdr:cNvPr id="10" name="Text Box 10"/>
        <xdr:cNvSpPr txBox="1">
          <a:spLocks noChangeArrowheads="1"/>
        </xdr:cNvSpPr>
      </xdr:nvSpPr>
      <xdr:spPr>
        <a:xfrm>
          <a:off x="2057400" y="2238375"/>
          <a:ext cx="1323975" cy="333375"/>
        </a:xfrm>
        <a:prstGeom prst="rect">
          <a:avLst/>
        </a:prstGeom>
        <a:solidFill>
          <a:srgbClr val="CCFFCC"/>
        </a:solidFill>
        <a:ln w="9525" cmpd="sng">
          <a:solidFill>
            <a:srgbClr val="0033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razgrajamo</a:t>
          </a:r>
        </a:p>
      </xdr:txBody>
    </xdr:sp>
    <xdr:clientData/>
  </xdr:twoCellAnchor>
  <xdr:twoCellAnchor>
    <xdr:from>
      <xdr:col>3</xdr:col>
      <xdr:colOff>85725</xdr:colOff>
      <xdr:row>13</xdr:row>
      <xdr:rowOff>57150</xdr:rowOff>
    </xdr:from>
    <xdr:to>
      <xdr:col>4</xdr:col>
      <xdr:colOff>238125</xdr:colOff>
      <xdr:row>14</xdr:row>
      <xdr:rowOff>190500</xdr:rowOff>
    </xdr:to>
    <xdr:sp macro="[0]!hlače">
      <xdr:nvSpPr>
        <xdr:cNvPr id="11" name="Text Box 11"/>
        <xdr:cNvSpPr txBox="1">
          <a:spLocks noChangeArrowheads="1"/>
        </xdr:cNvSpPr>
      </xdr:nvSpPr>
      <xdr:spPr>
        <a:xfrm>
          <a:off x="2143125" y="2743200"/>
          <a:ext cx="847725" cy="333375"/>
        </a:xfrm>
        <a:prstGeom prst="rect">
          <a:avLst/>
        </a:prstGeom>
        <a:solidFill>
          <a:srgbClr val="CCFFCC"/>
        </a:solidFill>
        <a:ln w="9525" cmpd="sng">
          <a:solidFill>
            <a:srgbClr val="0033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hlače</a:t>
          </a:r>
        </a:p>
      </xdr:txBody>
    </xdr:sp>
    <xdr:clientData/>
  </xdr:twoCellAnchor>
  <xdr:twoCellAnchor>
    <xdr:from>
      <xdr:col>5</xdr:col>
      <xdr:colOff>123825</xdr:colOff>
      <xdr:row>11</xdr:row>
      <xdr:rowOff>171450</xdr:rowOff>
    </xdr:from>
    <xdr:to>
      <xdr:col>6</xdr:col>
      <xdr:colOff>276225</xdr:colOff>
      <xdr:row>13</xdr:row>
      <xdr:rowOff>104775</xdr:rowOff>
    </xdr:to>
    <xdr:sp macro="[0]!hišnik">
      <xdr:nvSpPr>
        <xdr:cNvPr id="12" name="Text Box 12"/>
        <xdr:cNvSpPr txBox="1">
          <a:spLocks noChangeArrowheads="1"/>
        </xdr:cNvSpPr>
      </xdr:nvSpPr>
      <xdr:spPr>
        <a:xfrm>
          <a:off x="3571875" y="2457450"/>
          <a:ext cx="847725" cy="333375"/>
        </a:xfrm>
        <a:prstGeom prst="rect">
          <a:avLst/>
        </a:prstGeom>
        <a:solidFill>
          <a:srgbClr val="CCFFCC"/>
        </a:solidFill>
        <a:ln w="9525" cmpd="sng">
          <a:solidFill>
            <a:srgbClr val="0033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hišnik</a:t>
          </a:r>
        </a:p>
      </xdr:txBody>
    </xdr:sp>
    <xdr:clientData/>
  </xdr:twoCellAnchor>
  <xdr:twoCellAnchor>
    <xdr:from>
      <xdr:col>4</xdr:col>
      <xdr:colOff>409575</xdr:colOff>
      <xdr:row>14</xdr:row>
      <xdr:rowOff>57150</xdr:rowOff>
    </xdr:from>
    <xdr:to>
      <xdr:col>6</xdr:col>
      <xdr:colOff>47625</xdr:colOff>
      <xdr:row>15</xdr:row>
      <xdr:rowOff>190500</xdr:rowOff>
    </xdr:to>
    <xdr:sp macro="[0]!umazan">
      <xdr:nvSpPr>
        <xdr:cNvPr id="13" name="Text Box 13"/>
        <xdr:cNvSpPr txBox="1">
          <a:spLocks noChangeArrowheads="1"/>
        </xdr:cNvSpPr>
      </xdr:nvSpPr>
      <xdr:spPr>
        <a:xfrm>
          <a:off x="3162300" y="2943225"/>
          <a:ext cx="1028700" cy="333375"/>
        </a:xfrm>
        <a:prstGeom prst="rect">
          <a:avLst/>
        </a:prstGeom>
        <a:solidFill>
          <a:srgbClr val="CCFFCC"/>
        </a:solidFill>
        <a:ln w="9525" cmpd="sng">
          <a:solidFill>
            <a:srgbClr val="0033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umazan</a:t>
          </a:r>
        </a:p>
      </xdr:txBody>
    </xdr:sp>
    <xdr:clientData/>
  </xdr:twoCellAnchor>
  <xdr:twoCellAnchor>
    <xdr:from>
      <xdr:col>6</xdr:col>
      <xdr:colOff>104775</xdr:colOff>
      <xdr:row>16</xdr:row>
      <xdr:rowOff>0</xdr:rowOff>
    </xdr:from>
    <xdr:to>
      <xdr:col>7</xdr:col>
      <xdr:colOff>447675</xdr:colOff>
      <xdr:row>17</xdr:row>
      <xdr:rowOff>133350</xdr:rowOff>
    </xdr:to>
    <xdr:sp macro="[0]!navodilo">
      <xdr:nvSpPr>
        <xdr:cNvPr id="14" name="Text Box 14"/>
        <xdr:cNvSpPr txBox="1">
          <a:spLocks noChangeArrowheads="1"/>
        </xdr:cNvSpPr>
      </xdr:nvSpPr>
      <xdr:spPr>
        <a:xfrm>
          <a:off x="4248150" y="3286125"/>
          <a:ext cx="1038225" cy="333375"/>
        </a:xfrm>
        <a:prstGeom prst="rect">
          <a:avLst/>
        </a:prstGeom>
        <a:solidFill>
          <a:srgbClr val="CCFFCC"/>
        </a:solidFill>
        <a:ln w="9525" cmpd="sng">
          <a:solidFill>
            <a:srgbClr val="0033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navodilo</a:t>
          </a:r>
        </a:p>
      </xdr:txBody>
    </xdr:sp>
    <xdr:clientData/>
  </xdr:twoCellAnchor>
  <xdr:twoCellAnchor>
    <xdr:from>
      <xdr:col>1</xdr:col>
      <xdr:colOff>438150</xdr:colOff>
      <xdr:row>15</xdr:row>
      <xdr:rowOff>9525</xdr:rowOff>
    </xdr:from>
    <xdr:to>
      <xdr:col>2</xdr:col>
      <xdr:colOff>590550</xdr:colOff>
      <xdr:row>16</xdr:row>
      <xdr:rowOff>142875</xdr:rowOff>
    </xdr:to>
    <xdr:sp macro="[0]!prijeten">
      <xdr:nvSpPr>
        <xdr:cNvPr id="15" name="Text Box 15"/>
        <xdr:cNvSpPr txBox="1">
          <a:spLocks noChangeArrowheads="1"/>
        </xdr:cNvSpPr>
      </xdr:nvSpPr>
      <xdr:spPr>
        <a:xfrm>
          <a:off x="714375" y="3095625"/>
          <a:ext cx="1238250" cy="333375"/>
        </a:xfrm>
        <a:prstGeom prst="rect">
          <a:avLst/>
        </a:prstGeom>
        <a:solidFill>
          <a:srgbClr val="CCFFCC"/>
        </a:solidFill>
        <a:ln w="9525" cmpd="sng">
          <a:solidFill>
            <a:srgbClr val="0033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prijeten</a:t>
          </a:r>
        </a:p>
      </xdr:txBody>
    </xdr:sp>
    <xdr:clientData/>
  </xdr:twoCellAnchor>
  <xdr:twoCellAnchor>
    <xdr:from>
      <xdr:col>3</xdr:col>
      <xdr:colOff>85725</xdr:colOff>
      <xdr:row>19</xdr:row>
      <xdr:rowOff>19050</xdr:rowOff>
    </xdr:from>
    <xdr:to>
      <xdr:col>6</xdr:col>
      <xdr:colOff>19050</xdr:colOff>
      <xdr:row>20</xdr:row>
      <xdr:rowOff>114300</xdr:rowOff>
    </xdr:to>
    <xdr:sp macro="[0]!preveri">
      <xdr:nvSpPr>
        <xdr:cNvPr id="16" name="Text Box 16"/>
        <xdr:cNvSpPr txBox="1">
          <a:spLocks noChangeArrowheads="1"/>
        </xdr:cNvSpPr>
      </xdr:nvSpPr>
      <xdr:spPr>
        <a:xfrm>
          <a:off x="2143125" y="3933825"/>
          <a:ext cx="2019300" cy="323850"/>
        </a:xfrm>
        <a:prstGeom prst="rect">
          <a:avLst/>
        </a:prstGeom>
        <a:solidFill>
          <a:srgbClr val="FFFF99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SAMOSTALNIK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2:K19"/>
  <sheetViews>
    <sheetView showRowColHeaders="0" tabSelected="1" zoomScalePageLayoutView="0" workbookViewId="0" topLeftCell="A1">
      <selection activeCell="B15" sqref="B15"/>
    </sheetView>
  </sheetViews>
  <sheetFormatPr defaultColWidth="11.25390625" defaultRowHeight="19.5" customHeight="1"/>
  <cols>
    <col min="1" max="1" width="5.625" style="1" customWidth="1"/>
    <col min="2" max="5" width="11.25390625" style="1" customWidth="1"/>
    <col min="6" max="6" width="8.75390625" style="1" customWidth="1"/>
    <col min="7" max="7" width="8.75390625" style="2" customWidth="1"/>
    <col min="8" max="8" width="8.75390625" style="3" customWidth="1"/>
    <col min="9" max="11" width="11.25390625" style="1" hidden="1" customWidth="1"/>
    <col min="12" max="15" width="11.25390625" style="1" customWidth="1"/>
    <col min="16" max="18" width="11.25390625" style="4" customWidth="1"/>
    <col min="19" max="19" width="11.25390625" style="1" customWidth="1"/>
    <col min="20" max="16384" width="11.25390625" style="1" customWidth="1"/>
  </cols>
  <sheetData>
    <row r="1" ht="12" customHeight="1" thickBot="1"/>
    <row r="2" spans="2:5" ht="19.5" customHeight="1" thickTop="1">
      <c r="B2" s="5" t="s">
        <v>7</v>
      </c>
      <c r="C2" s="6"/>
      <c r="D2" s="6"/>
      <c r="E2" s="7"/>
    </row>
    <row r="3" spans="2:5" ht="19.5" customHeight="1" thickBot="1">
      <c r="B3" s="8" t="s">
        <v>8</v>
      </c>
      <c r="C3" s="9"/>
      <c r="D3" s="9"/>
      <c r="E3" s="10"/>
    </row>
    <row r="4" ht="12" customHeight="1" thickTop="1"/>
    <row r="5" spans="1:11" ht="19.5" customHeight="1">
      <c r="A5" s="11" t="s">
        <v>24</v>
      </c>
      <c r="B5" s="12" t="s">
        <v>0</v>
      </c>
      <c r="C5" s="12"/>
      <c r="D5" s="12"/>
      <c r="E5" s="12"/>
      <c r="F5" s="12"/>
      <c r="I5" s="13" t="s">
        <v>9</v>
      </c>
      <c r="J5" s="13" t="s">
        <v>10</v>
      </c>
      <c r="K5" s="13" t="s">
        <v>11</v>
      </c>
    </row>
    <row r="6" spans="1:11" ht="19.5" customHeight="1">
      <c r="A6" s="11" t="s">
        <v>25</v>
      </c>
      <c r="B6" s="12" t="s">
        <v>1</v>
      </c>
      <c r="C6" s="12"/>
      <c r="D6" s="12"/>
      <c r="E6" s="12"/>
      <c r="F6" s="12"/>
      <c r="I6" s="13" t="s">
        <v>12</v>
      </c>
      <c r="J6" s="13"/>
      <c r="K6" s="13"/>
    </row>
    <row r="7" spans="1:11" ht="19.5" customHeight="1">
      <c r="A7" s="11" t="s">
        <v>26</v>
      </c>
      <c r="B7" s="12" t="s">
        <v>5</v>
      </c>
      <c r="C7" s="12"/>
      <c r="D7" s="12"/>
      <c r="E7" s="12"/>
      <c r="F7" s="12"/>
      <c r="I7" s="13" t="s">
        <v>13</v>
      </c>
      <c r="J7" s="13"/>
      <c r="K7" s="13"/>
    </row>
    <row r="8" spans="1:11" ht="19.5" customHeight="1">
      <c r="A8" s="11" t="s">
        <v>27</v>
      </c>
      <c r="B8" s="12" t="s">
        <v>6</v>
      </c>
      <c r="C8" s="12"/>
      <c r="D8" s="12"/>
      <c r="E8" s="12"/>
      <c r="F8" s="12"/>
      <c r="I8" s="13" t="s">
        <v>14</v>
      </c>
      <c r="J8" s="13" t="s">
        <v>15</v>
      </c>
      <c r="K8" s="13" t="s">
        <v>16</v>
      </c>
    </row>
    <row r="9" spans="1:11" ht="19.5" customHeight="1">
      <c r="A9" s="11" t="s">
        <v>28</v>
      </c>
      <c r="B9" s="12" t="s">
        <v>2</v>
      </c>
      <c r="C9" s="12"/>
      <c r="D9" s="12"/>
      <c r="E9" s="12"/>
      <c r="F9" s="12"/>
      <c r="I9" s="13" t="s">
        <v>17</v>
      </c>
      <c r="J9" s="13" t="s">
        <v>18</v>
      </c>
      <c r="K9" s="13"/>
    </row>
    <row r="10" spans="1:11" ht="19.5" customHeight="1">
      <c r="A10" s="11" t="s">
        <v>29</v>
      </c>
      <c r="B10" s="12" t="s">
        <v>3</v>
      </c>
      <c r="C10" s="12"/>
      <c r="D10" s="12"/>
      <c r="E10" s="12"/>
      <c r="F10" s="12"/>
      <c r="I10" s="13" t="s">
        <v>19</v>
      </c>
      <c r="J10" s="13" t="s">
        <v>20</v>
      </c>
      <c r="K10" s="13" t="s">
        <v>21</v>
      </c>
    </row>
    <row r="11" spans="1:11" ht="19.5" customHeight="1">
      <c r="A11" s="11" t="s">
        <v>30</v>
      </c>
      <c r="B11" s="12" t="s">
        <v>4</v>
      </c>
      <c r="C11" s="12"/>
      <c r="D11" s="12"/>
      <c r="E11" s="12"/>
      <c r="F11" s="12"/>
      <c r="I11" s="13" t="s">
        <v>22</v>
      </c>
      <c r="J11" s="13" t="s">
        <v>248</v>
      </c>
      <c r="K11" s="13" t="s">
        <v>23</v>
      </c>
    </row>
    <row r="12" ht="12" customHeight="1" thickBot="1"/>
    <row r="13" spans="1:8" ht="19.5" customHeight="1" thickTop="1">
      <c r="A13" s="11" t="s">
        <v>24</v>
      </c>
      <c r="B13" s="14" t="s">
        <v>9</v>
      </c>
      <c r="C13" s="14" t="s">
        <v>10</v>
      </c>
      <c r="D13" s="14" t="s">
        <v>11</v>
      </c>
      <c r="F13" s="17" t="str">
        <f>IF(B13="","",IF(B13=I5,"1.=DA","1.=NE"))</f>
        <v>1.=DA</v>
      </c>
      <c r="G13" s="18" t="str">
        <f>IF(C13="","",IF(C13=J5,"2.=DA","2.=NE"))</f>
        <v>2.=DA</v>
      </c>
      <c r="H13" s="19" t="str">
        <f>IF(D13="","",IF(D13=K5,"3.=DA","3.=NE"))</f>
        <v>3.=DA</v>
      </c>
    </row>
    <row r="14" spans="1:8" ht="19.5" customHeight="1">
      <c r="A14" s="11" t="s">
        <v>25</v>
      </c>
      <c r="B14" s="14" t="s">
        <v>12</v>
      </c>
      <c r="C14" s="15"/>
      <c r="D14" s="15"/>
      <c r="F14" s="20" t="str">
        <f aca="true" t="shared" si="0" ref="F14:F19">IF(B14="","",IF(B14=I6,"1.=DA","1.=NE"))</f>
        <v>1.=DA</v>
      </c>
      <c r="G14" s="21"/>
      <c r="H14" s="22"/>
    </row>
    <row r="15" spans="1:8" ht="19.5" customHeight="1">
      <c r="A15" s="11" t="s">
        <v>26</v>
      </c>
      <c r="B15" s="16"/>
      <c r="C15" s="15"/>
      <c r="D15" s="15"/>
      <c r="F15" s="20">
        <f t="shared" si="0"/>
      </c>
      <c r="G15" s="21"/>
      <c r="H15" s="22"/>
    </row>
    <row r="16" spans="1:8" ht="19.5" customHeight="1">
      <c r="A16" s="11" t="s">
        <v>27</v>
      </c>
      <c r="B16" s="14"/>
      <c r="C16" s="14"/>
      <c r="D16" s="14"/>
      <c r="F16" s="20">
        <f t="shared" si="0"/>
      </c>
      <c r="G16" s="21">
        <f>IF(C16="","",IF(C16=J8,"2.=DA","2.=NE"))</f>
      </c>
      <c r="H16" s="22">
        <f>IF(D16="","",IF(D16=K8,"3.=DA","3.=NE"))</f>
      </c>
    </row>
    <row r="17" spans="1:8" ht="19.5" customHeight="1">
      <c r="A17" s="11" t="s">
        <v>28</v>
      </c>
      <c r="B17" s="16"/>
      <c r="C17" s="16"/>
      <c r="D17" s="15"/>
      <c r="F17" s="20">
        <f t="shared" si="0"/>
      </c>
      <c r="G17" s="21">
        <f>IF(C17="","",IF(C17=J9,"2.=DA","2.=NE"))</f>
      </c>
      <c r="H17" s="22"/>
    </row>
    <row r="18" spans="1:8" ht="19.5" customHeight="1">
      <c r="A18" s="11" t="s">
        <v>29</v>
      </c>
      <c r="B18" s="14"/>
      <c r="C18" s="14"/>
      <c r="D18" s="14"/>
      <c r="F18" s="20">
        <f t="shared" si="0"/>
      </c>
      <c r="G18" s="21">
        <f>IF(C18="","",IF(C18=J10,"2.=DA","2.=NE"))</f>
      </c>
      <c r="H18" s="22">
        <f>IF(D18="","",IF(D18=K10,"3.=DA","3.=NE"))</f>
      </c>
    </row>
    <row r="19" spans="1:8" ht="19.5" customHeight="1" thickBot="1">
      <c r="A19" s="11" t="s">
        <v>30</v>
      </c>
      <c r="B19" s="14"/>
      <c r="C19" s="14"/>
      <c r="D19" s="14"/>
      <c r="F19" s="23">
        <f t="shared" si="0"/>
      </c>
      <c r="G19" s="24">
        <f>IF(C19="","",IF(C19=J11,"2.=DA","2.=NE"))</f>
      </c>
      <c r="H19" s="25">
        <f>IF(D19="","",IF(D19=K11,"3.=DA","3.=NE"))</f>
      </c>
    </row>
    <row r="20" ht="11.25" customHeight="1" thickTop="1"/>
  </sheetData>
  <sheetProtection sheet="1" objects="1" scenarios="1"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L42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2.875" style="26" customWidth="1"/>
    <col min="2" max="2" width="16.25390625" style="26" customWidth="1"/>
    <col min="3" max="3" width="13.875" style="26" customWidth="1"/>
    <col min="4" max="4" width="14.625" style="26" customWidth="1"/>
    <col min="5" max="5" width="15.875" style="26" customWidth="1"/>
    <col min="6" max="8" width="4.75390625" style="26" hidden="1" customWidth="1"/>
    <col min="9" max="9" width="4.75390625" style="26" customWidth="1"/>
    <col min="10" max="10" width="9.125" style="29" customWidth="1"/>
    <col min="11" max="11" width="11.375" style="26" bestFit="1" customWidth="1"/>
    <col min="12" max="16384" width="9.125" style="26" customWidth="1"/>
  </cols>
  <sheetData>
    <row r="1" ht="12.75" customHeight="1"/>
    <row r="2" spans="2:12" s="44" customFormat="1" ht="21" customHeight="1">
      <c r="B2" s="141" t="s">
        <v>65</v>
      </c>
      <c r="C2" s="42"/>
      <c r="D2" s="42"/>
      <c r="E2" s="42"/>
      <c r="F2" s="42"/>
      <c r="G2" s="42"/>
      <c r="H2" s="42"/>
      <c r="I2" s="42"/>
      <c r="J2" s="43"/>
      <c r="K2" s="42"/>
      <c r="L2" s="42"/>
    </row>
    <row r="3" spans="2:12" s="44" customFormat="1" ht="21" customHeight="1">
      <c r="B3" s="141" t="s">
        <v>289</v>
      </c>
      <c r="C3" s="42"/>
      <c r="D3" s="42"/>
      <c r="E3" s="42"/>
      <c r="F3" s="42"/>
      <c r="G3" s="42"/>
      <c r="H3" s="42"/>
      <c r="I3" s="42"/>
      <c r="J3" s="43"/>
      <c r="K3" s="42"/>
      <c r="L3" s="42"/>
    </row>
    <row r="4" spans="2:12" s="44" customFormat="1" ht="21" customHeight="1">
      <c r="B4" s="141" t="s">
        <v>290</v>
      </c>
      <c r="C4" s="42"/>
      <c r="D4" s="42"/>
      <c r="E4" s="42"/>
      <c r="F4" s="42"/>
      <c r="G4" s="42"/>
      <c r="H4" s="42"/>
      <c r="I4" s="42"/>
      <c r="J4" s="43"/>
      <c r="K4" s="42"/>
      <c r="L4" s="42"/>
    </row>
    <row r="5" spans="2:12" s="44" customFormat="1" ht="21" customHeight="1">
      <c r="B5" s="141" t="s">
        <v>112</v>
      </c>
      <c r="C5" s="42"/>
      <c r="D5" s="42"/>
      <c r="E5" s="42"/>
      <c r="F5" s="42"/>
      <c r="G5" s="42"/>
      <c r="H5" s="42"/>
      <c r="I5" s="42"/>
      <c r="J5" s="43"/>
      <c r="K5" s="42"/>
      <c r="L5" s="42"/>
    </row>
    <row r="6" ht="24.75">
      <c r="B6" s="27"/>
    </row>
    <row r="7" spans="3:10" s="44" customFormat="1" ht="31.5" customHeight="1">
      <c r="C7" s="45" t="s">
        <v>82</v>
      </c>
      <c r="D7" s="45" t="s">
        <v>83</v>
      </c>
      <c r="E7" s="45" t="s">
        <v>84</v>
      </c>
      <c r="J7" s="46"/>
    </row>
    <row r="8" spans="2:10" ht="31.5">
      <c r="B8" s="31" t="s">
        <v>66</v>
      </c>
      <c r="C8" s="32"/>
      <c r="D8" s="33"/>
      <c r="E8" s="33"/>
      <c r="F8" s="28" t="s">
        <v>119</v>
      </c>
      <c r="G8" s="28" t="s">
        <v>118</v>
      </c>
      <c r="H8" s="28" t="s">
        <v>119</v>
      </c>
      <c r="I8" s="28"/>
      <c r="J8" s="30" t="str">
        <f aca="true" t="shared" si="0" ref="J8:J26">IF(OR(C8="",D8="",E8=""),"?",IF(AND(C8=F8,D8=G8,E8=H8),"Tako je!","Opla, bolj razmisli!"))</f>
        <v>?</v>
      </c>
    </row>
    <row r="9" spans="2:10" ht="31.5">
      <c r="B9" s="31" t="s">
        <v>67</v>
      </c>
      <c r="C9" s="34"/>
      <c r="D9" s="35"/>
      <c r="E9" s="35"/>
      <c r="F9" s="28" t="s">
        <v>118</v>
      </c>
      <c r="G9" s="28" t="s">
        <v>119</v>
      </c>
      <c r="H9" s="28" t="s">
        <v>119</v>
      </c>
      <c r="I9" s="28"/>
      <c r="J9" s="30" t="str">
        <f t="shared" si="0"/>
        <v>?</v>
      </c>
    </row>
    <row r="10" spans="2:10" ht="31.5">
      <c r="B10" s="31" t="s">
        <v>68</v>
      </c>
      <c r="C10" s="34"/>
      <c r="D10" s="35"/>
      <c r="E10" s="35"/>
      <c r="F10" s="28" t="s">
        <v>118</v>
      </c>
      <c r="G10" s="28" t="s">
        <v>119</v>
      </c>
      <c r="H10" s="28" t="s">
        <v>119</v>
      </c>
      <c r="I10" s="28"/>
      <c r="J10" s="30" t="str">
        <f t="shared" si="0"/>
        <v>?</v>
      </c>
    </row>
    <row r="11" spans="2:10" ht="31.5">
      <c r="B11" s="31" t="s">
        <v>69</v>
      </c>
      <c r="C11" s="34"/>
      <c r="D11" s="35"/>
      <c r="E11" s="35"/>
      <c r="F11" s="28" t="s">
        <v>119</v>
      </c>
      <c r="G11" s="28" t="s">
        <v>119</v>
      </c>
      <c r="H11" s="28" t="s">
        <v>118</v>
      </c>
      <c r="I11" s="28"/>
      <c r="J11" s="30" t="str">
        <f t="shared" si="0"/>
        <v>?</v>
      </c>
    </row>
    <row r="12" spans="2:10" ht="31.5">
      <c r="B12" s="31" t="s">
        <v>70</v>
      </c>
      <c r="C12" s="34"/>
      <c r="D12" s="35"/>
      <c r="E12" s="35"/>
      <c r="F12" s="28" t="s">
        <v>119</v>
      </c>
      <c r="G12" s="28" t="s">
        <v>119</v>
      </c>
      <c r="H12" s="28" t="s">
        <v>118</v>
      </c>
      <c r="I12" s="28"/>
      <c r="J12" s="30" t="str">
        <f t="shared" si="0"/>
        <v>?</v>
      </c>
    </row>
    <row r="13" spans="2:10" ht="31.5">
      <c r="B13" s="31" t="s">
        <v>71</v>
      </c>
      <c r="C13" s="34"/>
      <c r="D13" s="35"/>
      <c r="E13" s="35"/>
      <c r="F13" s="28" t="s">
        <v>118</v>
      </c>
      <c r="G13" s="28" t="s">
        <v>119</v>
      </c>
      <c r="H13" s="28" t="s">
        <v>119</v>
      </c>
      <c r="I13" s="28"/>
      <c r="J13" s="30" t="str">
        <f t="shared" si="0"/>
        <v>?</v>
      </c>
    </row>
    <row r="14" spans="2:10" ht="31.5">
      <c r="B14" s="31" t="s">
        <v>72</v>
      </c>
      <c r="C14" s="34"/>
      <c r="D14" s="35"/>
      <c r="E14" s="35"/>
      <c r="F14" s="28" t="s">
        <v>119</v>
      </c>
      <c r="G14" s="28" t="s">
        <v>118</v>
      </c>
      <c r="H14" s="28" t="s">
        <v>119</v>
      </c>
      <c r="I14" s="28"/>
      <c r="J14" s="30" t="str">
        <f t="shared" si="0"/>
        <v>?</v>
      </c>
    </row>
    <row r="15" spans="2:10" ht="31.5">
      <c r="B15" s="31" t="s">
        <v>73</v>
      </c>
      <c r="C15" s="34"/>
      <c r="D15" s="35"/>
      <c r="E15" s="35"/>
      <c r="F15" s="28" t="s">
        <v>119</v>
      </c>
      <c r="G15" s="28" t="s">
        <v>119</v>
      </c>
      <c r="H15" s="28" t="s">
        <v>118</v>
      </c>
      <c r="I15" s="28"/>
      <c r="J15" s="30" t="str">
        <f t="shared" si="0"/>
        <v>?</v>
      </c>
    </row>
    <row r="16" spans="2:10" ht="31.5">
      <c r="B16" s="31" t="s">
        <v>74</v>
      </c>
      <c r="C16" s="34"/>
      <c r="D16" s="35"/>
      <c r="E16" s="35"/>
      <c r="F16" s="28" t="s">
        <v>118</v>
      </c>
      <c r="G16" s="28" t="s">
        <v>119</v>
      </c>
      <c r="H16" s="28" t="s">
        <v>119</v>
      </c>
      <c r="I16" s="28"/>
      <c r="J16" s="30" t="str">
        <f t="shared" si="0"/>
        <v>?</v>
      </c>
    </row>
    <row r="17" spans="2:10" ht="31.5">
      <c r="B17" s="31" t="s">
        <v>47</v>
      </c>
      <c r="C17" s="34"/>
      <c r="D17" s="35"/>
      <c r="E17" s="35"/>
      <c r="F17" s="28" t="s">
        <v>119</v>
      </c>
      <c r="G17" s="28" t="s">
        <v>119</v>
      </c>
      <c r="H17" s="28" t="s">
        <v>118</v>
      </c>
      <c r="I17" s="28"/>
      <c r="J17" s="30" t="str">
        <f t="shared" si="0"/>
        <v>?</v>
      </c>
    </row>
    <row r="18" spans="2:10" ht="31.5">
      <c r="B18" s="31" t="s">
        <v>75</v>
      </c>
      <c r="C18" s="34"/>
      <c r="D18" s="35"/>
      <c r="E18" s="35"/>
      <c r="F18" s="28" t="s">
        <v>119</v>
      </c>
      <c r="G18" s="28" t="s">
        <v>119</v>
      </c>
      <c r="H18" s="28" t="s">
        <v>118</v>
      </c>
      <c r="I18" s="28"/>
      <c r="J18" s="30" t="str">
        <f t="shared" si="0"/>
        <v>?</v>
      </c>
    </row>
    <row r="19" spans="2:10" ht="31.5">
      <c r="B19" s="31" t="s">
        <v>76</v>
      </c>
      <c r="C19" s="34"/>
      <c r="D19" s="35"/>
      <c r="E19" s="35"/>
      <c r="F19" s="28" t="s">
        <v>118</v>
      </c>
      <c r="G19" s="28" t="s">
        <v>119</v>
      </c>
      <c r="H19" s="28" t="s">
        <v>119</v>
      </c>
      <c r="I19" s="28"/>
      <c r="J19" s="30" t="str">
        <f t="shared" si="0"/>
        <v>?</v>
      </c>
    </row>
    <row r="20" spans="2:10" ht="31.5">
      <c r="B20" s="31" t="s">
        <v>77</v>
      </c>
      <c r="C20" s="34"/>
      <c r="D20" s="35"/>
      <c r="E20" s="35"/>
      <c r="F20" s="28" t="s">
        <v>119</v>
      </c>
      <c r="G20" s="28" t="s">
        <v>118</v>
      </c>
      <c r="H20" s="28" t="s">
        <v>119</v>
      </c>
      <c r="I20" s="28"/>
      <c r="J20" s="30" t="str">
        <f t="shared" si="0"/>
        <v>?</v>
      </c>
    </row>
    <row r="21" spans="2:10" ht="31.5">
      <c r="B21" s="31" t="s">
        <v>18</v>
      </c>
      <c r="C21" s="34"/>
      <c r="D21" s="35"/>
      <c r="E21" s="35"/>
      <c r="F21" s="28" t="s">
        <v>119</v>
      </c>
      <c r="G21" s="28" t="s">
        <v>118</v>
      </c>
      <c r="H21" s="28" t="s">
        <v>119</v>
      </c>
      <c r="I21" s="28"/>
      <c r="J21" s="30" t="str">
        <f t="shared" si="0"/>
        <v>?</v>
      </c>
    </row>
    <row r="22" spans="2:10" ht="31.5">
      <c r="B22" s="31" t="s">
        <v>78</v>
      </c>
      <c r="C22" s="34"/>
      <c r="D22" s="35"/>
      <c r="E22" s="35"/>
      <c r="F22" s="28" t="s">
        <v>119</v>
      </c>
      <c r="G22" s="28" t="s">
        <v>118</v>
      </c>
      <c r="H22" s="28" t="s">
        <v>119</v>
      </c>
      <c r="I22" s="28"/>
      <c r="J22" s="30" t="str">
        <f t="shared" si="0"/>
        <v>?</v>
      </c>
    </row>
    <row r="23" spans="2:10" ht="31.5">
      <c r="B23" s="31" t="s">
        <v>79</v>
      </c>
      <c r="C23" s="34"/>
      <c r="D23" s="35"/>
      <c r="E23" s="35"/>
      <c r="F23" s="28" t="s">
        <v>118</v>
      </c>
      <c r="G23" s="28" t="s">
        <v>119</v>
      </c>
      <c r="H23" s="28" t="s">
        <v>119</v>
      </c>
      <c r="I23" s="28"/>
      <c r="J23" s="30" t="str">
        <f t="shared" si="0"/>
        <v>?</v>
      </c>
    </row>
    <row r="24" spans="2:10" ht="31.5">
      <c r="B24" s="31" t="s">
        <v>36</v>
      </c>
      <c r="C24" s="34"/>
      <c r="D24" s="35"/>
      <c r="E24" s="35"/>
      <c r="F24" s="28" t="s">
        <v>118</v>
      </c>
      <c r="G24" s="28" t="s">
        <v>119</v>
      </c>
      <c r="H24" s="28" t="s">
        <v>119</v>
      </c>
      <c r="I24" s="28"/>
      <c r="J24" s="30" t="str">
        <f t="shared" si="0"/>
        <v>?</v>
      </c>
    </row>
    <row r="25" spans="2:10" ht="31.5">
      <c r="B25" s="31" t="s">
        <v>80</v>
      </c>
      <c r="C25" s="34"/>
      <c r="D25" s="35"/>
      <c r="E25" s="35"/>
      <c r="F25" s="28" t="s">
        <v>119</v>
      </c>
      <c r="G25" s="28" t="s">
        <v>119</v>
      </c>
      <c r="H25" s="28" t="s">
        <v>118</v>
      </c>
      <c r="I25" s="28"/>
      <c r="J25" s="30" t="str">
        <f t="shared" si="0"/>
        <v>?</v>
      </c>
    </row>
    <row r="26" spans="2:10" ht="31.5">
      <c r="B26" s="31" t="s">
        <v>81</v>
      </c>
      <c r="C26" s="34"/>
      <c r="D26" s="35"/>
      <c r="E26" s="35"/>
      <c r="F26" s="28" t="s">
        <v>119</v>
      </c>
      <c r="G26" s="28" t="s">
        <v>118</v>
      </c>
      <c r="H26" s="28" t="s">
        <v>119</v>
      </c>
      <c r="I26" s="28"/>
      <c r="J26" s="30" t="str">
        <f t="shared" si="0"/>
        <v>?</v>
      </c>
    </row>
    <row r="42" ht="24.75">
      <c r="B42" s="27"/>
    </row>
  </sheetData>
  <sheetProtection password="C6A0" sheet="1" objects="1" scenarios="1"/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1:I28"/>
  <sheetViews>
    <sheetView showRowColHeaders="0" zoomScalePageLayoutView="0" workbookViewId="0" topLeftCell="A1">
      <selection activeCell="F5" sqref="F5"/>
    </sheetView>
  </sheetViews>
  <sheetFormatPr defaultColWidth="9.00390625" defaultRowHeight="34.5" customHeight="1"/>
  <cols>
    <col min="1" max="1" width="4.375" style="36" customWidth="1"/>
    <col min="2" max="5" width="9.125" style="36" customWidth="1"/>
    <col min="6" max="6" width="17.625" style="36" bestFit="1" customWidth="1"/>
    <col min="7" max="7" width="9.125" style="36" hidden="1" customWidth="1"/>
    <col min="8" max="8" width="9.125" style="41" customWidth="1"/>
    <col min="9" max="9" width="9.125" style="37" customWidth="1"/>
    <col min="10" max="16384" width="9.125" style="36" customWidth="1"/>
  </cols>
  <sheetData>
    <row r="1" ht="12.75" customHeight="1" thickBot="1">
      <c r="H1" s="36"/>
    </row>
    <row r="2" spans="2:8" ht="21" customHeight="1" thickTop="1">
      <c r="B2" s="68" t="s">
        <v>85</v>
      </c>
      <c r="C2" s="69"/>
      <c r="D2" s="69"/>
      <c r="E2" s="69"/>
      <c r="F2" s="70"/>
      <c r="G2" s="69"/>
      <c r="H2" s="71"/>
    </row>
    <row r="3" spans="2:8" ht="21" customHeight="1" thickBot="1">
      <c r="B3" s="72" t="s">
        <v>86</v>
      </c>
      <c r="C3" s="73"/>
      <c r="D3" s="73"/>
      <c r="E3" s="73"/>
      <c r="F3" s="74"/>
      <c r="G3" s="73"/>
      <c r="H3" s="75"/>
    </row>
    <row r="4" ht="12.75" customHeight="1" thickTop="1">
      <c r="H4" s="36"/>
    </row>
    <row r="5" spans="2:9" ht="30" customHeight="1">
      <c r="B5" s="38" t="s">
        <v>57</v>
      </c>
      <c r="F5" s="39"/>
      <c r="G5" s="36" t="s">
        <v>87</v>
      </c>
      <c r="H5" s="36"/>
      <c r="I5" s="40" t="str">
        <f aca="true" t="shared" si="0" ref="I5:I24">IF(F5="","Vpiši!",IF(F5=G5,"Da, tako se ji reče.","Ne, to pa ni res."))</f>
        <v>Vpiši!</v>
      </c>
    </row>
    <row r="6" spans="2:9" ht="30" customHeight="1">
      <c r="B6" s="38" t="s">
        <v>58</v>
      </c>
      <c r="E6" s="38"/>
      <c r="F6" s="39"/>
      <c r="G6" s="36" t="s">
        <v>88</v>
      </c>
      <c r="H6" s="36"/>
      <c r="I6" s="40" t="str">
        <f t="shared" si="0"/>
        <v>Vpiši!</v>
      </c>
    </row>
    <row r="7" spans="2:9" ht="30" customHeight="1">
      <c r="B7" s="38" t="s">
        <v>55</v>
      </c>
      <c r="E7" s="38"/>
      <c r="F7" s="39"/>
      <c r="G7" s="36" t="s">
        <v>89</v>
      </c>
      <c r="H7" s="36"/>
      <c r="I7" s="40" t="str">
        <f t="shared" si="0"/>
        <v>Vpiši!</v>
      </c>
    </row>
    <row r="8" spans="2:9" ht="30" customHeight="1">
      <c r="B8" s="38" t="s">
        <v>59</v>
      </c>
      <c r="E8" s="38"/>
      <c r="F8" s="39"/>
      <c r="G8" s="36" t="s">
        <v>249</v>
      </c>
      <c r="H8" s="36"/>
      <c r="I8" s="40" t="str">
        <f t="shared" si="0"/>
        <v>Vpiši!</v>
      </c>
    </row>
    <row r="9" spans="2:9" ht="30" customHeight="1">
      <c r="B9" s="38" t="s">
        <v>60</v>
      </c>
      <c r="E9" s="38"/>
      <c r="F9" s="39"/>
      <c r="G9" s="36" t="s">
        <v>90</v>
      </c>
      <c r="H9" s="36"/>
      <c r="I9" s="40" t="str">
        <f t="shared" si="0"/>
        <v>Vpiši!</v>
      </c>
    </row>
    <row r="10" spans="2:9" ht="30" customHeight="1">
      <c r="B10" s="38" t="s">
        <v>61</v>
      </c>
      <c r="E10" s="38"/>
      <c r="F10" s="39"/>
      <c r="G10" s="36" t="s">
        <v>52</v>
      </c>
      <c r="H10" s="36"/>
      <c r="I10" s="40" t="str">
        <f t="shared" si="0"/>
        <v>Vpiši!</v>
      </c>
    </row>
    <row r="11" spans="2:9" ht="30" customHeight="1">
      <c r="B11" s="38" t="s">
        <v>62</v>
      </c>
      <c r="E11" s="38"/>
      <c r="F11" s="39"/>
      <c r="G11" s="36" t="s">
        <v>91</v>
      </c>
      <c r="H11" s="36"/>
      <c r="I11" s="40" t="str">
        <f t="shared" si="0"/>
        <v>Vpiši!</v>
      </c>
    </row>
    <row r="12" spans="2:9" ht="30" customHeight="1">
      <c r="B12" s="38" t="s">
        <v>63</v>
      </c>
      <c r="E12" s="38"/>
      <c r="F12" s="39"/>
      <c r="G12" s="36" t="s">
        <v>92</v>
      </c>
      <c r="H12" s="36"/>
      <c r="I12" s="40" t="str">
        <f t="shared" si="0"/>
        <v>Vpiši!</v>
      </c>
    </row>
    <row r="13" spans="2:9" ht="30" customHeight="1">
      <c r="B13" s="38" t="s">
        <v>64</v>
      </c>
      <c r="E13" s="38"/>
      <c r="F13" s="39"/>
      <c r="G13" s="36" t="s">
        <v>93</v>
      </c>
      <c r="H13" s="36"/>
      <c r="I13" s="40" t="str">
        <f t="shared" si="0"/>
        <v>Vpiši!</v>
      </c>
    </row>
    <row r="14" spans="2:9" ht="30" customHeight="1">
      <c r="B14" s="38" t="s">
        <v>94</v>
      </c>
      <c r="F14" s="39"/>
      <c r="G14" s="36" t="s">
        <v>103</v>
      </c>
      <c r="H14" s="36"/>
      <c r="I14" s="40" t="str">
        <f t="shared" si="0"/>
        <v>Vpiši!</v>
      </c>
    </row>
    <row r="15" spans="2:9" ht="30" customHeight="1">
      <c r="B15" s="38" t="s">
        <v>95</v>
      </c>
      <c r="F15" s="39"/>
      <c r="G15" s="36" t="s">
        <v>104</v>
      </c>
      <c r="H15" s="36"/>
      <c r="I15" s="40" t="str">
        <f t="shared" si="0"/>
        <v>Vpiši!</v>
      </c>
    </row>
    <row r="16" spans="2:9" ht="30" customHeight="1">
      <c r="B16" s="38" t="s">
        <v>96</v>
      </c>
      <c r="F16" s="39"/>
      <c r="G16" s="36" t="s">
        <v>105</v>
      </c>
      <c r="H16" s="36"/>
      <c r="I16" s="40" t="str">
        <f t="shared" si="0"/>
        <v>Vpiši!</v>
      </c>
    </row>
    <row r="17" spans="2:9" ht="30" customHeight="1">
      <c r="B17" s="38" t="s">
        <v>97</v>
      </c>
      <c r="F17" s="39"/>
      <c r="G17" s="36" t="s">
        <v>106</v>
      </c>
      <c r="H17" s="36"/>
      <c r="I17" s="40" t="str">
        <f t="shared" si="0"/>
        <v>Vpiši!</v>
      </c>
    </row>
    <row r="18" spans="2:9" ht="30" customHeight="1">
      <c r="B18" s="38" t="s">
        <v>98</v>
      </c>
      <c r="F18" s="39"/>
      <c r="G18" s="36" t="s">
        <v>107</v>
      </c>
      <c r="H18" s="36"/>
      <c r="I18" s="40" t="str">
        <f t="shared" si="0"/>
        <v>Vpiši!</v>
      </c>
    </row>
    <row r="19" spans="2:9" ht="30" customHeight="1">
      <c r="B19" s="38" t="s">
        <v>99</v>
      </c>
      <c r="F19" s="39"/>
      <c r="G19" s="36" t="s">
        <v>108</v>
      </c>
      <c r="H19" s="36"/>
      <c r="I19" s="40" t="str">
        <f t="shared" si="0"/>
        <v>Vpiši!</v>
      </c>
    </row>
    <row r="20" spans="2:9" ht="30" customHeight="1">
      <c r="B20" s="38" t="s">
        <v>100</v>
      </c>
      <c r="F20" s="39"/>
      <c r="G20" s="36" t="s">
        <v>109</v>
      </c>
      <c r="H20" s="36"/>
      <c r="I20" s="40" t="str">
        <f t="shared" si="0"/>
        <v>Vpiši!</v>
      </c>
    </row>
    <row r="21" spans="2:9" ht="30" customHeight="1">
      <c r="B21" s="38" t="s">
        <v>101</v>
      </c>
      <c r="F21" s="39"/>
      <c r="G21" s="36" t="s">
        <v>110</v>
      </c>
      <c r="H21" s="36"/>
      <c r="I21" s="40" t="str">
        <f t="shared" si="0"/>
        <v>Vpiši!</v>
      </c>
    </row>
    <row r="22" spans="2:9" ht="30" customHeight="1">
      <c r="B22" s="38" t="s">
        <v>102</v>
      </c>
      <c r="F22" s="39"/>
      <c r="G22" s="36" t="s">
        <v>111</v>
      </c>
      <c r="H22" s="36"/>
      <c r="I22" s="40" t="str">
        <f t="shared" si="0"/>
        <v>Vpiši!</v>
      </c>
    </row>
    <row r="23" spans="2:9" ht="30" customHeight="1">
      <c r="B23" s="38" t="s">
        <v>236</v>
      </c>
      <c r="F23" s="39"/>
      <c r="G23" s="36" t="s">
        <v>238</v>
      </c>
      <c r="I23" s="40" t="str">
        <f t="shared" si="0"/>
        <v>Vpiši!</v>
      </c>
    </row>
    <row r="24" spans="2:9" ht="34.5" customHeight="1">
      <c r="B24" s="38" t="s">
        <v>237</v>
      </c>
      <c r="F24" s="39"/>
      <c r="G24" s="36" t="s">
        <v>239</v>
      </c>
      <c r="I24" s="40" t="str">
        <f t="shared" si="0"/>
        <v>Vpiši!</v>
      </c>
    </row>
    <row r="25" ht="34.5" customHeight="1">
      <c r="B25" s="38"/>
    </row>
    <row r="26" ht="34.5" customHeight="1">
      <c r="B26" s="38"/>
    </row>
    <row r="27" ht="34.5" customHeight="1">
      <c r="B27" s="38"/>
    </row>
    <row r="28" ht="34.5" customHeight="1">
      <c r="B28" s="38"/>
    </row>
  </sheetData>
  <sheetProtection sheet="1" objects="1" scenarios="1"/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9"/>
  <dimension ref="B1:P18"/>
  <sheetViews>
    <sheetView showRowColHeaders="0" zoomScalePageLayoutView="0" workbookViewId="0" topLeftCell="A1">
      <selection activeCell="B1" sqref="B1"/>
    </sheetView>
  </sheetViews>
  <sheetFormatPr defaultColWidth="9.00390625" defaultRowHeight="21.75" customHeight="1"/>
  <cols>
    <col min="1" max="1" width="2.875" style="127" customWidth="1"/>
    <col min="2" max="5" width="9.125" style="127" customWidth="1"/>
    <col min="6" max="6" width="3.875" style="127" customWidth="1"/>
    <col min="7" max="7" width="2.625" style="127" customWidth="1"/>
    <col min="8" max="8" width="8.125" style="130" bestFit="1" customWidth="1"/>
    <col min="9" max="9" width="7.375" style="130" customWidth="1"/>
    <col min="10" max="10" width="7.625" style="130" bestFit="1" customWidth="1"/>
    <col min="11" max="11" width="6.00390625" style="131" bestFit="1" customWidth="1"/>
    <col min="12" max="12" width="4.125" style="131" bestFit="1" customWidth="1"/>
    <col min="13" max="13" width="8.875" style="131" bestFit="1" customWidth="1"/>
    <col min="14" max="14" width="6.375" style="131" bestFit="1" customWidth="1"/>
    <col min="15" max="15" width="1.75390625" style="131" bestFit="1" customWidth="1"/>
    <col min="16" max="16" width="9.25390625" style="126" bestFit="1" customWidth="1"/>
    <col min="17" max="17" width="12.875" style="127" customWidth="1"/>
    <col min="18" max="16384" width="9.125" style="127" customWidth="1"/>
  </cols>
  <sheetData>
    <row r="1" spans="5:6" ht="14.25" customHeight="1">
      <c r="E1" s="128"/>
      <c r="F1" s="129"/>
    </row>
    <row r="2" spans="2:9" ht="21.75" customHeight="1">
      <c r="B2" s="134" t="s">
        <v>287</v>
      </c>
      <c r="C2" s="135"/>
      <c r="D2" s="135"/>
      <c r="E2" s="136"/>
      <c r="F2" s="137"/>
      <c r="G2" s="135"/>
      <c r="H2" s="138"/>
      <c r="I2" s="138"/>
    </row>
    <row r="3" spans="2:6" ht="21.75" customHeight="1">
      <c r="B3" s="132"/>
      <c r="E3" s="128"/>
      <c r="F3" s="129"/>
    </row>
    <row r="4" spans="5:16" ht="21.75" customHeight="1">
      <c r="E4" s="127" t="s">
        <v>288</v>
      </c>
      <c r="P4" s="126" t="str">
        <f>IF(OR(H4="",I4=""),"?",IF(AND(H4=H4,I4=I4,J4=J4,K4="",L4="",M4="",N4="",O4=""),"Pravilno!","Preveri še enkrat!"))</f>
        <v>?</v>
      </c>
    </row>
    <row r="6" spans="6:16" ht="21.75" customHeight="1">
      <c r="F6" s="127" t="s">
        <v>288</v>
      </c>
      <c r="P6" s="126" t="str">
        <f>IF(OR(H6="",I6="",J6=""),"?",IF(AND(H6=H6,I6=I6,J6=J6,K6="",L6="",M6="",N6="",O6=""),"Pravilno!","Preveri še enkrat!"))</f>
        <v>?</v>
      </c>
    </row>
    <row r="8" spans="5:16" ht="21.75" customHeight="1">
      <c r="E8" s="127" t="s">
        <v>288</v>
      </c>
      <c r="P8" s="126" t="str">
        <f>IF(OR(H8="",I8=""),"?",IF(AND(H8=H8,I8=I8,J8=J8,K8="",L8="",M8="",N8="",O8=""),"Pravilno!","Preveri še enkrat!"))</f>
        <v>?</v>
      </c>
    </row>
    <row r="10" spans="6:16" ht="21.75" customHeight="1">
      <c r="F10" s="127" t="s">
        <v>288</v>
      </c>
      <c r="P10" s="126" t="str">
        <f>IF(OR(H10="",I10=""),"?",IF(AND(H10=H10,I10=I10,J10=J10,K10="",L10="",M10="",N10="",O10=""),"Pravilno!","Preveri še enkrat!"))</f>
        <v>?</v>
      </c>
    </row>
    <row r="12" spans="2:16" ht="21.75" customHeight="1">
      <c r="B12" s="133"/>
      <c r="F12" s="127" t="s">
        <v>288</v>
      </c>
      <c r="P12" s="126" t="str">
        <f>IF(OR(H12="",I12="",J12=""),"?",IF(AND(H12=H12,I12=I12,J12=J12,K12="",L12="",M12="",N12="",O12=""),"Pravilno!","Preveri še enkrat!"))</f>
        <v>?</v>
      </c>
    </row>
    <row r="14" spans="5:16" ht="21.75" customHeight="1">
      <c r="E14" s="127" t="s">
        <v>288</v>
      </c>
      <c r="P14" s="126" t="str">
        <f>IF(OR(H14=""),"?",IF(AND(H14=H14,I14=I14,J14=J14,K14="",L14="",M14="",N14="",O14=""),"Pravilno!","Preveri še enkrat!"))</f>
        <v>?</v>
      </c>
    </row>
    <row r="16" spans="5:16" ht="21.75" customHeight="1">
      <c r="E16" s="127" t="s">
        <v>288</v>
      </c>
      <c r="P16" s="126" t="str">
        <f>IF(OR(H16=""),"?",IF(AND(H16=H16,I16=I16,J16=J16,K16="",L16="",M16="",N16="",O16=""),"Pravilno!","Preveri še enkrat!"))</f>
        <v>?</v>
      </c>
    </row>
    <row r="18" spans="7:16" ht="21.75" customHeight="1">
      <c r="G18" s="127" t="s">
        <v>288</v>
      </c>
      <c r="P18" s="126" t="str">
        <f>IF(OR(H18="",I18="",J18=""),"?",IF(AND(H18=H18,I18=I18,J18=J18,K18="",L18="",M18="",N18="",O18=""),"Pravilno!","Preveri še enkrat!"))</f>
        <v>?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B2:L28"/>
  <sheetViews>
    <sheetView showRowColHeaders="0" zoomScalePageLayoutView="0" workbookViewId="0" topLeftCell="A1">
      <selection activeCell="B5" sqref="B5"/>
    </sheetView>
  </sheetViews>
  <sheetFormatPr defaultColWidth="9.00390625" defaultRowHeight="12.75"/>
  <cols>
    <col min="1" max="1" width="3.625" style="48" customWidth="1"/>
    <col min="2" max="2" width="14.25390625" style="48" bestFit="1" customWidth="1"/>
    <col min="3" max="8" width="9.125" style="48" customWidth="1"/>
    <col min="9" max="9" width="12.25390625" style="48" bestFit="1" customWidth="1"/>
    <col min="10" max="10" width="10.75390625" style="48" bestFit="1" customWidth="1"/>
    <col min="11" max="16384" width="9.125" style="48" customWidth="1"/>
  </cols>
  <sheetData>
    <row r="2" ht="18">
      <c r="B2" s="47" t="s">
        <v>116</v>
      </c>
    </row>
    <row r="3" ht="18">
      <c r="B3" s="47" t="s">
        <v>117</v>
      </c>
    </row>
    <row r="4" ht="18">
      <c r="B4" s="47" t="s">
        <v>115</v>
      </c>
    </row>
    <row r="5" spans="2:8" ht="15.75">
      <c r="B5" s="53"/>
      <c r="C5" s="53"/>
      <c r="D5" s="53"/>
      <c r="E5" s="53"/>
      <c r="F5" s="53"/>
      <c r="G5" s="53"/>
      <c r="H5" s="53"/>
    </row>
    <row r="6" spans="2:11" ht="15.75">
      <c r="B6" s="53"/>
      <c r="C6" s="53"/>
      <c r="D6" s="53"/>
      <c r="E6" s="53"/>
      <c r="F6" s="53"/>
      <c r="G6" s="53"/>
      <c r="H6" s="53"/>
      <c r="I6" s="58"/>
      <c r="J6" s="58"/>
      <c r="K6" s="58"/>
    </row>
    <row r="7" spans="2:11" ht="15.75">
      <c r="B7" s="53"/>
      <c r="C7" s="53"/>
      <c r="D7" s="53"/>
      <c r="E7" s="53"/>
      <c r="F7" s="53"/>
      <c r="G7" s="53"/>
      <c r="H7" s="53"/>
      <c r="I7" s="58"/>
      <c r="J7" s="58"/>
      <c r="K7" s="58"/>
    </row>
    <row r="8" spans="2:11" ht="15.75">
      <c r="B8" s="54"/>
      <c r="C8" s="53"/>
      <c r="D8" s="53"/>
      <c r="E8" s="53"/>
      <c r="F8" s="53"/>
      <c r="G8" s="53"/>
      <c r="H8" s="53"/>
      <c r="I8" s="58"/>
      <c r="J8" s="58"/>
      <c r="K8" s="58"/>
    </row>
    <row r="9" spans="2:11" ht="15.75">
      <c r="B9" s="53"/>
      <c r="C9" s="53"/>
      <c r="D9" s="53"/>
      <c r="E9" s="53"/>
      <c r="F9" s="53"/>
      <c r="G9" s="53"/>
      <c r="H9" s="53"/>
      <c r="I9" s="58"/>
      <c r="J9" s="58"/>
      <c r="K9" s="58"/>
    </row>
    <row r="10" spans="2:11" ht="15.75">
      <c r="B10" s="53"/>
      <c r="C10" s="53"/>
      <c r="D10" s="53"/>
      <c r="E10" s="53"/>
      <c r="F10" s="53"/>
      <c r="G10" s="53"/>
      <c r="H10" s="53"/>
      <c r="I10" s="58"/>
      <c r="J10" s="58"/>
      <c r="K10" s="58"/>
    </row>
    <row r="11" spans="2:8" ht="15.75">
      <c r="B11" s="53"/>
      <c r="C11" s="53"/>
      <c r="D11" s="53"/>
      <c r="E11" s="53"/>
      <c r="F11" s="53"/>
      <c r="G11" s="53"/>
      <c r="H11" s="53"/>
    </row>
    <row r="12" spans="2:10" ht="15.75">
      <c r="B12" s="53"/>
      <c r="C12" s="53"/>
      <c r="D12" s="53"/>
      <c r="E12" s="53"/>
      <c r="F12" s="53"/>
      <c r="G12" s="53"/>
      <c r="H12" s="53"/>
      <c r="I12" s="56">
        <f>COUNTA(I6:K10)</f>
        <v>0</v>
      </c>
      <c r="J12" s="51"/>
    </row>
    <row r="13" spans="2:9" ht="15.75">
      <c r="B13" s="53"/>
      <c r="C13" s="53"/>
      <c r="D13" s="53"/>
      <c r="E13" s="53"/>
      <c r="F13" s="53"/>
      <c r="G13" s="53"/>
      <c r="H13" s="53"/>
      <c r="I13" s="57">
        <f>IF(I12=9,"Izbral si že devet besed.","")</f>
      </c>
    </row>
    <row r="14" spans="2:9" ht="15.75">
      <c r="B14" s="53"/>
      <c r="C14" s="53"/>
      <c r="D14" s="53"/>
      <c r="E14" s="53"/>
      <c r="F14" s="53"/>
      <c r="G14" s="53"/>
      <c r="H14" s="53"/>
      <c r="I14" s="57">
        <f>IF(I12=9,"Poišči gumb SAMOSTALNIK!","")</f>
      </c>
    </row>
    <row r="15" spans="2:9" ht="15.75">
      <c r="B15" s="53"/>
      <c r="C15" s="53"/>
      <c r="D15" s="53"/>
      <c r="E15" s="53"/>
      <c r="F15" s="53"/>
      <c r="G15" s="53"/>
      <c r="H15" s="53"/>
      <c r="I15" s="57">
        <f>IF(I12=9,"Klikni nanj!","")</f>
      </c>
    </row>
    <row r="16" spans="2:9" ht="15.75">
      <c r="B16" s="53"/>
      <c r="C16" s="53"/>
      <c r="D16" s="53"/>
      <c r="E16" s="53"/>
      <c r="F16" s="53"/>
      <c r="G16" s="53"/>
      <c r="H16" s="53"/>
      <c r="I16" s="57">
        <f>IF(I12=9,"Ugotovil boš, ali je vse prav ali ne.","")</f>
      </c>
    </row>
    <row r="17" spans="2:8" ht="15.75">
      <c r="B17" s="53"/>
      <c r="C17" s="53"/>
      <c r="D17" s="53"/>
      <c r="E17" s="53"/>
      <c r="F17" s="53"/>
      <c r="G17" s="53"/>
      <c r="H17" s="53"/>
    </row>
    <row r="18" spans="2:8" ht="15.75">
      <c r="B18" s="55"/>
      <c r="C18" s="53"/>
      <c r="D18" s="53"/>
      <c r="E18" s="53"/>
      <c r="F18" s="53"/>
      <c r="G18" s="53"/>
      <c r="H18" s="53"/>
    </row>
    <row r="19" s="49" customFormat="1" ht="18"/>
    <row r="20" spans="2:4" s="50" customFormat="1" ht="18">
      <c r="B20" s="47"/>
      <c r="D20" s="51"/>
    </row>
    <row r="21" s="50" customFormat="1" ht="18">
      <c r="C21" s="52"/>
    </row>
    <row r="22" spans="2:11" s="64" customFormat="1" ht="18">
      <c r="B22" s="59"/>
      <c r="C22" s="63"/>
      <c r="D22" s="63"/>
      <c r="E22" s="63"/>
      <c r="F22" s="63"/>
      <c r="G22" s="63"/>
      <c r="H22" s="63"/>
      <c r="I22" s="63"/>
      <c r="J22" s="63"/>
      <c r="K22" s="63"/>
    </row>
    <row r="23" s="63" customFormat="1" ht="20.25">
      <c r="B23" s="60"/>
    </row>
    <row r="24" spans="4:12" s="61" customFormat="1" ht="18">
      <c r="D24" s="65"/>
      <c r="E24" s="65"/>
      <c r="F24" s="65"/>
      <c r="G24" s="65"/>
      <c r="J24" s="65"/>
      <c r="K24" s="65"/>
      <c r="L24" s="65"/>
    </row>
    <row r="25" spans="2:8" s="65" customFormat="1" ht="18">
      <c r="B25" s="61"/>
      <c r="G25" s="62"/>
      <c r="H25" s="66"/>
    </row>
    <row r="26" s="67" customFormat="1" ht="18">
      <c r="B26" s="63"/>
    </row>
    <row r="27" ht="18">
      <c r="B27" s="52"/>
    </row>
    <row r="28" ht="18">
      <c r="B28" s="49"/>
    </row>
  </sheetData>
  <sheetProtection sheet="1" objects="1" scenarios="1"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B2:J71"/>
  <sheetViews>
    <sheetView showRowColHeaders="0" zoomScalePageLayoutView="0" workbookViewId="0" topLeftCell="A1">
      <selection activeCell="C33" sqref="C33"/>
    </sheetView>
  </sheetViews>
  <sheetFormatPr defaultColWidth="9.00390625" defaultRowHeight="12.75"/>
  <cols>
    <col min="1" max="1" width="4.875" style="77" customWidth="1"/>
    <col min="2" max="2" width="19.25390625" style="77" customWidth="1"/>
    <col min="3" max="4" width="10.75390625" style="77" customWidth="1"/>
    <col min="5" max="5" width="3.875" style="77" hidden="1" customWidth="1"/>
    <col min="6" max="6" width="6.625" style="77" hidden="1" customWidth="1"/>
    <col min="7" max="7" width="11.00390625" style="77" customWidth="1"/>
    <col min="8" max="8" width="10.75390625" style="77" customWidth="1"/>
    <col min="9" max="10" width="10.75390625" style="77" bestFit="1" customWidth="1"/>
    <col min="11" max="11" width="11.125" style="77" bestFit="1" customWidth="1"/>
    <col min="12" max="13" width="11.875" style="77" bestFit="1" customWidth="1"/>
    <col min="14" max="16384" width="9.125" style="77" customWidth="1"/>
  </cols>
  <sheetData>
    <row r="1" ht="6" customHeight="1"/>
    <row r="2" ht="18">
      <c r="B2" s="124" t="s">
        <v>152</v>
      </c>
    </row>
    <row r="3" ht="18">
      <c r="B3" s="124" t="s">
        <v>129</v>
      </c>
    </row>
    <row r="4" ht="18">
      <c r="B4" s="124" t="s">
        <v>158</v>
      </c>
    </row>
    <row r="5" ht="5.25" customHeight="1">
      <c r="B5" s="125"/>
    </row>
    <row r="6" spans="2:9" ht="18">
      <c r="B6" s="124" t="s">
        <v>141</v>
      </c>
      <c r="C6" s="76"/>
      <c r="D6" s="76"/>
      <c r="E6" s="76"/>
      <c r="F6" s="76"/>
      <c r="G6" s="76"/>
      <c r="H6" s="76"/>
      <c r="I6" s="76"/>
    </row>
    <row r="7" spans="2:10" ht="18">
      <c r="B7" s="119" t="s">
        <v>142</v>
      </c>
      <c r="C7" s="120" t="s">
        <v>151</v>
      </c>
      <c r="D7" s="121" t="s">
        <v>143</v>
      </c>
      <c r="E7" s="122"/>
      <c r="F7" s="123"/>
      <c r="G7" s="119" t="s">
        <v>148</v>
      </c>
      <c r="H7" s="120" t="s">
        <v>151</v>
      </c>
      <c r="I7" s="121" t="s">
        <v>126</v>
      </c>
      <c r="J7" s="123"/>
    </row>
    <row r="8" spans="2:10" ht="18">
      <c r="B8" s="119" t="s">
        <v>144</v>
      </c>
      <c r="C8" s="120" t="s">
        <v>151</v>
      </c>
      <c r="D8" s="121" t="s">
        <v>145</v>
      </c>
      <c r="E8" s="122"/>
      <c r="F8" s="123"/>
      <c r="G8" s="119" t="s">
        <v>149</v>
      </c>
      <c r="H8" s="120" t="s">
        <v>151</v>
      </c>
      <c r="I8" s="121" t="s">
        <v>127</v>
      </c>
      <c r="J8" s="123"/>
    </row>
    <row r="9" spans="2:10" ht="18">
      <c r="B9" s="119" t="s">
        <v>146</v>
      </c>
      <c r="C9" s="120" t="s">
        <v>151</v>
      </c>
      <c r="D9" s="121" t="s">
        <v>147</v>
      </c>
      <c r="E9" s="122"/>
      <c r="F9" s="123"/>
      <c r="G9" s="119" t="s">
        <v>150</v>
      </c>
      <c r="H9" s="120" t="s">
        <v>151</v>
      </c>
      <c r="I9" s="121" t="s">
        <v>128</v>
      </c>
      <c r="J9" s="123"/>
    </row>
    <row r="10" spans="2:8" ht="6.75" customHeight="1">
      <c r="B10" s="78"/>
      <c r="C10" s="79"/>
      <c r="D10" s="80"/>
      <c r="E10" s="76"/>
      <c r="F10" s="78"/>
      <c r="G10" s="79"/>
      <c r="H10" s="80"/>
    </row>
    <row r="11" spans="2:10" ht="6" customHeight="1">
      <c r="B11" s="82"/>
      <c r="C11" s="83"/>
      <c r="D11" s="84"/>
      <c r="E11" s="85"/>
      <c r="F11" s="82"/>
      <c r="G11" s="83"/>
      <c r="H11" s="84"/>
      <c r="I11" s="86"/>
      <c r="J11" s="86"/>
    </row>
    <row r="12" spans="2:10" ht="21.75" customHeight="1">
      <c r="B12" s="139" t="s">
        <v>121</v>
      </c>
      <c r="C12" s="140"/>
      <c r="D12" s="140"/>
      <c r="E12" s="140"/>
      <c r="F12" s="140"/>
      <c r="G12" s="140"/>
      <c r="H12" s="140"/>
      <c r="I12" s="140"/>
      <c r="J12" s="140"/>
    </row>
    <row r="13" spans="2:10" ht="21.75" customHeight="1">
      <c r="B13" s="139" t="s">
        <v>122</v>
      </c>
      <c r="C13" s="140"/>
      <c r="D13" s="140"/>
      <c r="E13" s="140"/>
      <c r="F13" s="140"/>
      <c r="G13" s="140"/>
      <c r="H13" s="140"/>
      <c r="I13" s="140"/>
      <c r="J13" s="140"/>
    </row>
    <row r="14" spans="2:10" ht="21.75" customHeight="1">
      <c r="B14" s="139" t="s">
        <v>123</v>
      </c>
      <c r="C14" s="140"/>
      <c r="D14" s="140"/>
      <c r="E14" s="140"/>
      <c r="F14" s="140"/>
      <c r="G14" s="140"/>
      <c r="H14" s="140"/>
      <c r="I14" s="140"/>
      <c r="J14" s="140"/>
    </row>
    <row r="15" spans="2:10" ht="21.75" customHeight="1">
      <c r="B15" s="139" t="s">
        <v>124</v>
      </c>
      <c r="C15" s="140"/>
      <c r="D15" s="140"/>
      <c r="E15" s="140"/>
      <c r="F15" s="140"/>
      <c r="G15" s="140"/>
      <c r="H15" s="140"/>
      <c r="I15" s="140"/>
      <c r="J15" s="140"/>
    </row>
    <row r="16" spans="2:10" ht="21.75" customHeight="1">
      <c r="B16" s="139" t="s">
        <v>125</v>
      </c>
      <c r="C16" s="140"/>
      <c r="D16" s="140"/>
      <c r="E16" s="140"/>
      <c r="F16" s="140"/>
      <c r="G16" s="140"/>
      <c r="H16" s="140"/>
      <c r="I16" s="140"/>
      <c r="J16" s="140"/>
    </row>
    <row r="17" spans="2:10" ht="21.75" customHeight="1">
      <c r="B17" s="139" t="s">
        <v>120</v>
      </c>
      <c r="C17" s="140"/>
      <c r="D17" s="140"/>
      <c r="E17" s="140"/>
      <c r="F17" s="140"/>
      <c r="G17" s="140"/>
      <c r="H17" s="140"/>
      <c r="I17" s="140"/>
      <c r="J17" s="140"/>
    </row>
    <row r="18" spans="2:10" ht="21.75" customHeight="1">
      <c r="B18" s="139" t="s">
        <v>250</v>
      </c>
      <c r="C18" s="140"/>
      <c r="D18" s="140"/>
      <c r="E18" s="140"/>
      <c r="F18" s="140"/>
      <c r="G18" s="140"/>
      <c r="H18" s="140"/>
      <c r="I18" s="140"/>
      <c r="J18" s="140"/>
    </row>
    <row r="19" spans="2:10" ht="21.75" customHeight="1">
      <c r="B19" s="139" t="s">
        <v>264</v>
      </c>
      <c r="C19" s="140"/>
      <c r="D19" s="140"/>
      <c r="E19" s="140"/>
      <c r="F19" s="140"/>
      <c r="G19" s="140"/>
      <c r="H19" s="140"/>
      <c r="I19" s="140"/>
      <c r="J19" s="140"/>
    </row>
    <row r="20" spans="2:10" ht="21.75" customHeight="1">
      <c r="B20" s="139" t="s">
        <v>251</v>
      </c>
      <c r="C20" s="140"/>
      <c r="D20" s="140"/>
      <c r="E20" s="140"/>
      <c r="F20" s="140"/>
      <c r="G20" s="140"/>
      <c r="H20" s="140"/>
      <c r="I20" s="140"/>
      <c r="J20" s="140"/>
    </row>
    <row r="21" spans="2:10" ht="21.75" customHeight="1">
      <c r="B21" s="139" t="s">
        <v>252</v>
      </c>
      <c r="C21" s="140"/>
      <c r="D21" s="140"/>
      <c r="E21" s="140"/>
      <c r="F21" s="140"/>
      <c r="G21" s="140"/>
      <c r="H21" s="140"/>
      <c r="I21" s="140"/>
      <c r="J21" s="140"/>
    </row>
    <row r="22" spans="2:10" ht="21.75" customHeight="1">
      <c r="B22" s="139" t="s">
        <v>253</v>
      </c>
      <c r="C22" s="140"/>
      <c r="D22" s="140"/>
      <c r="E22" s="140"/>
      <c r="F22" s="140"/>
      <c r="G22" s="140"/>
      <c r="H22" s="140"/>
      <c r="I22" s="140"/>
      <c r="J22" s="140"/>
    </row>
    <row r="23" spans="2:10" ht="21.75" customHeight="1">
      <c r="B23" s="139" t="s">
        <v>261</v>
      </c>
      <c r="C23" s="140"/>
      <c r="D23" s="140"/>
      <c r="E23" s="140"/>
      <c r="F23" s="140"/>
      <c r="G23" s="140"/>
      <c r="H23" s="140"/>
      <c r="I23" s="140"/>
      <c r="J23" s="140"/>
    </row>
    <row r="24" spans="2:10" ht="21.75" customHeight="1">
      <c r="B24" s="139" t="s">
        <v>254</v>
      </c>
      <c r="C24" s="140"/>
      <c r="D24" s="140"/>
      <c r="E24" s="140"/>
      <c r="F24" s="140"/>
      <c r="G24" s="140"/>
      <c r="H24" s="140"/>
      <c r="I24" s="140"/>
      <c r="J24" s="140"/>
    </row>
    <row r="25" spans="2:10" ht="21.75" customHeight="1">
      <c r="B25" s="139" t="s">
        <v>255</v>
      </c>
      <c r="C25" s="140"/>
      <c r="D25" s="140"/>
      <c r="E25" s="140"/>
      <c r="F25" s="140"/>
      <c r="G25" s="140"/>
      <c r="H25" s="140"/>
      <c r="I25" s="140"/>
      <c r="J25" s="140"/>
    </row>
    <row r="26" spans="2:10" ht="21.75" customHeight="1">
      <c r="B26" s="139" t="s">
        <v>256</v>
      </c>
      <c r="C26" s="140"/>
      <c r="D26" s="140"/>
      <c r="E26" s="140"/>
      <c r="F26" s="140"/>
      <c r="G26" s="140"/>
      <c r="H26" s="140"/>
      <c r="I26" s="140"/>
      <c r="J26" s="140"/>
    </row>
    <row r="27" spans="2:10" ht="21.75" customHeight="1">
      <c r="B27" s="139" t="s">
        <v>257</v>
      </c>
      <c r="C27" s="140"/>
      <c r="D27" s="140"/>
      <c r="E27" s="140"/>
      <c r="F27" s="140"/>
      <c r="G27" s="140"/>
      <c r="H27" s="140"/>
      <c r="I27" s="140"/>
      <c r="J27" s="140"/>
    </row>
    <row r="28" spans="2:10" ht="21.75" customHeight="1">
      <c r="B28" s="139" t="s">
        <v>258</v>
      </c>
      <c r="C28" s="140"/>
      <c r="D28" s="140"/>
      <c r="E28" s="140"/>
      <c r="F28" s="140"/>
      <c r="G28" s="140"/>
      <c r="H28" s="140"/>
      <c r="I28" s="140"/>
      <c r="J28" s="140"/>
    </row>
    <row r="29" spans="2:10" ht="21.75" customHeight="1">
      <c r="B29" s="139" t="s">
        <v>259</v>
      </c>
      <c r="C29" s="140"/>
      <c r="D29" s="140"/>
      <c r="E29" s="140"/>
      <c r="F29" s="140"/>
      <c r="G29" s="140"/>
      <c r="H29" s="140"/>
      <c r="I29" s="140"/>
      <c r="J29" s="140"/>
    </row>
    <row r="30" spans="2:10" ht="21.75" customHeight="1">
      <c r="B30" s="139" t="s">
        <v>260</v>
      </c>
      <c r="C30" s="140"/>
      <c r="D30" s="140"/>
      <c r="E30" s="140"/>
      <c r="F30" s="140"/>
      <c r="G30" s="140"/>
      <c r="H30" s="140"/>
      <c r="I30" s="140"/>
      <c r="J30" s="140"/>
    </row>
    <row r="31" ht="9" customHeight="1" thickBot="1"/>
    <row r="32" spans="2:4" ht="18">
      <c r="B32" s="109" t="s">
        <v>138</v>
      </c>
      <c r="C32" s="112" t="s">
        <v>139</v>
      </c>
      <c r="D32" s="113" t="s">
        <v>140</v>
      </c>
    </row>
    <row r="33" spans="2:8" ht="18">
      <c r="B33" s="110" t="s">
        <v>130</v>
      </c>
      <c r="C33" s="114"/>
      <c r="D33" s="115"/>
      <c r="E33" s="77" t="s">
        <v>155</v>
      </c>
      <c r="F33" s="77" t="s">
        <v>126</v>
      </c>
      <c r="H33" s="81" t="str">
        <f>IF(OR(C33="",D33=""),"?",IF(AND(C33=E33,D33=F33),"Oboje je pravilno.","Še enkrat premisli!"))</f>
        <v>?</v>
      </c>
    </row>
    <row r="34" spans="2:8" ht="18">
      <c r="B34" s="110" t="s">
        <v>131</v>
      </c>
      <c r="C34" s="114"/>
      <c r="D34" s="115"/>
      <c r="E34" s="77" t="s">
        <v>156</v>
      </c>
      <c r="F34" s="77" t="s">
        <v>126</v>
      </c>
      <c r="H34" s="81" t="str">
        <f aca="true" t="shared" si="0" ref="H34:H71">IF(OR(C34="",D34=""),"?",IF(AND(C34=E34,D34=F34),"Oboje je pravilno.","Še enkrat premisli!"))</f>
        <v>?</v>
      </c>
    </row>
    <row r="35" spans="2:8" ht="18">
      <c r="B35" s="110" t="s">
        <v>132</v>
      </c>
      <c r="C35" s="114"/>
      <c r="D35" s="115"/>
      <c r="E35" s="77" t="s">
        <v>156</v>
      </c>
      <c r="F35" s="77" t="s">
        <v>126</v>
      </c>
      <c r="H35" s="81" t="str">
        <f t="shared" si="0"/>
        <v>?</v>
      </c>
    </row>
    <row r="36" spans="2:8" ht="18">
      <c r="B36" s="110" t="s">
        <v>91</v>
      </c>
      <c r="C36" s="114"/>
      <c r="D36" s="115"/>
      <c r="E36" s="77" t="s">
        <v>156</v>
      </c>
      <c r="F36" s="77" t="s">
        <v>126</v>
      </c>
      <c r="H36" s="81" t="str">
        <f t="shared" si="0"/>
        <v>?</v>
      </c>
    </row>
    <row r="37" spans="2:8" ht="18">
      <c r="B37" s="110" t="s">
        <v>133</v>
      </c>
      <c r="C37" s="114"/>
      <c r="D37" s="115"/>
      <c r="E37" s="77" t="s">
        <v>155</v>
      </c>
      <c r="F37" s="77" t="s">
        <v>127</v>
      </c>
      <c r="H37" s="81" t="str">
        <f t="shared" si="0"/>
        <v>?</v>
      </c>
    </row>
    <row r="38" spans="2:8" ht="18">
      <c r="B38" s="110" t="s">
        <v>153</v>
      </c>
      <c r="C38" s="114"/>
      <c r="D38" s="115"/>
      <c r="E38" s="77" t="s">
        <v>155</v>
      </c>
      <c r="F38" s="77" t="s">
        <v>126</v>
      </c>
      <c r="H38" s="81" t="str">
        <f t="shared" si="0"/>
        <v>?</v>
      </c>
    </row>
    <row r="39" spans="2:8" ht="18">
      <c r="B39" s="110" t="s">
        <v>134</v>
      </c>
      <c r="C39" s="114"/>
      <c r="D39" s="115"/>
      <c r="E39" s="77" t="s">
        <v>156</v>
      </c>
      <c r="F39" s="77" t="s">
        <v>126</v>
      </c>
      <c r="H39" s="81" t="str">
        <f t="shared" si="0"/>
        <v>?</v>
      </c>
    </row>
    <row r="40" spans="2:8" ht="18">
      <c r="B40" s="110" t="s">
        <v>154</v>
      </c>
      <c r="C40" s="114"/>
      <c r="D40" s="115"/>
      <c r="E40" s="77" t="s">
        <v>157</v>
      </c>
      <c r="F40" s="77" t="s">
        <v>126</v>
      </c>
      <c r="H40" s="81" t="str">
        <f t="shared" si="0"/>
        <v>?</v>
      </c>
    </row>
    <row r="41" spans="2:8" ht="18">
      <c r="B41" s="110" t="s">
        <v>46</v>
      </c>
      <c r="C41" s="114"/>
      <c r="D41" s="115"/>
      <c r="E41" s="77" t="s">
        <v>156</v>
      </c>
      <c r="F41" s="77" t="s">
        <v>126</v>
      </c>
      <c r="H41" s="81" t="str">
        <f t="shared" si="0"/>
        <v>?</v>
      </c>
    </row>
    <row r="42" spans="2:8" ht="18">
      <c r="B42" s="110" t="s">
        <v>135</v>
      </c>
      <c r="C42" s="114"/>
      <c r="D42" s="115"/>
      <c r="E42" s="77" t="s">
        <v>156</v>
      </c>
      <c r="F42" s="77" t="s">
        <v>128</v>
      </c>
      <c r="H42" s="81" t="str">
        <f t="shared" si="0"/>
        <v>?</v>
      </c>
    </row>
    <row r="43" spans="2:8" ht="18">
      <c r="B43" s="110" t="s">
        <v>136</v>
      </c>
      <c r="C43" s="114"/>
      <c r="D43" s="115"/>
      <c r="E43" s="77" t="s">
        <v>156</v>
      </c>
      <c r="F43" s="77" t="s">
        <v>126</v>
      </c>
      <c r="H43" s="81" t="str">
        <f t="shared" si="0"/>
        <v>?</v>
      </c>
    </row>
    <row r="44" spans="2:8" ht="18">
      <c r="B44" s="110" t="s">
        <v>137</v>
      </c>
      <c r="C44" s="114"/>
      <c r="D44" s="115"/>
      <c r="E44" s="77" t="s">
        <v>157</v>
      </c>
      <c r="F44" s="77" t="s">
        <v>126</v>
      </c>
      <c r="H44" s="81" t="str">
        <f t="shared" si="0"/>
        <v>?</v>
      </c>
    </row>
    <row r="45" spans="2:8" ht="18">
      <c r="B45" s="110" t="s">
        <v>262</v>
      </c>
      <c r="C45" s="114"/>
      <c r="D45" s="115"/>
      <c r="E45" s="77" t="s">
        <v>156</v>
      </c>
      <c r="F45" s="77" t="s">
        <v>126</v>
      </c>
      <c r="H45" s="81" t="str">
        <f t="shared" si="0"/>
        <v>?</v>
      </c>
    </row>
    <row r="46" spans="2:8" ht="18">
      <c r="B46" s="110" t="s">
        <v>263</v>
      </c>
      <c r="C46" s="114"/>
      <c r="D46" s="115"/>
      <c r="E46" s="77" t="s">
        <v>155</v>
      </c>
      <c r="F46" s="77" t="s">
        <v>126</v>
      </c>
      <c r="H46" s="81" t="str">
        <f t="shared" si="0"/>
        <v>?</v>
      </c>
    </row>
    <row r="47" spans="2:8" ht="18">
      <c r="B47" s="110" t="s">
        <v>103</v>
      </c>
      <c r="C47" s="114"/>
      <c r="D47" s="115"/>
      <c r="E47" s="77" t="s">
        <v>156</v>
      </c>
      <c r="F47" s="77" t="s">
        <v>126</v>
      </c>
      <c r="H47" s="81" t="str">
        <f t="shared" si="0"/>
        <v>?</v>
      </c>
    </row>
    <row r="48" spans="2:8" ht="18">
      <c r="B48" s="110" t="s">
        <v>265</v>
      </c>
      <c r="C48" s="114"/>
      <c r="D48" s="115"/>
      <c r="E48" s="77" t="s">
        <v>155</v>
      </c>
      <c r="F48" s="77" t="s">
        <v>126</v>
      </c>
      <c r="H48" s="81" t="str">
        <f t="shared" si="0"/>
        <v>?</v>
      </c>
    </row>
    <row r="49" spans="2:8" ht="18">
      <c r="B49" s="110" t="s">
        <v>266</v>
      </c>
      <c r="C49" s="114"/>
      <c r="D49" s="115"/>
      <c r="E49" s="77" t="s">
        <v>156</v>
      </c>
      <c r="F49" s="77" t="s">
        <v>126</v>
      </c>
      <c r="H49" s="81" t="str">
        <f t="shared" si="0"/>
        <v>?</v>
      </c>
    </row>
    <row r="50" spans="2:8" ht="18">
      <c r="B50" s="110" t="s">
        <v>267</v>
      </c>
      <c r="C50" s="114"/>
      <c r="D50" s="115"/>
      <c r="E50" s="77" t="s">
        <v>156</v>
      </c>
      <c r="F50" s="77" t="s">
        <v>126</v>
      </c>
      <c r="H50" s="81" t="str">
        <f t="shared" si="0"/>
        <v>?</v>
      </c>
    </row>
    <row r="51" spans="2:8" ht="18">
      <c r="B51" s="110" t="s">
        <v>268</v>
      </c>
      <c r="C51" s="114"/>
      <c r="D51" s="115"/>
      <c r="E51" s="77" t="s">
        <v>156</v>
      </c>
      <c r="F51" s="77" t="s">
        <v>127</v>
      </c>
      <c r="H51" s="81" t="str">
        <f t="shared" si="0"/>
        <v>?</v>
      </c>
    </row>
    <row r="52" spans="2:8" ht="18">
      <c r="B52" s="110" t="s">
        <v>269</v>
      </c>
      <c r="C52" s="114"/>
      <c r="D52" s="115"/>
      <c r="E52" s="77" t="s">
        <v>155</v>
      </c>
      <c r="F52" s="77" t="s">
        <v>126</v>
      </c>
      <c r="H52" s="81" t="str">
        <f t="shared" si="0"/>
        <v>?</v>
      </c>
    </row>
    <row r="53" spans="2:8" ht="18">
      <c r="B53" s="110" t="s">
        <v>270</v>
      </c>
      <c r="C53" s="114"/>
      <c r="D53" s="115"/>
      <c r="E53" s="77" t="s">
        <v>156</v>
      </c>
      <c r="F53" s="77" t="s">
        <v>126</v>
      </c>
      <c r="H53" s="81" t="str">
        <f t="shared" si="0"/>
        <v>?</v>
      </c>
    </row>
    <row r="54" spans="2:8" ht="18">
      <c r="B54" s="110" t="s">
        <v>271</v>
      </c>
      <c r="C54" s="114"/>
      <c r="D54" s="115"/>
      <c r="E54" s="77" t="s">
        <v>155</v>
      </c>
      <c r="F54" s="77" t="s">
        <v>126</v>
      </c>
      <c r="H54" s="81" t="str">
        <f t="shared" si="0"/>
        <v>?</v>
      </c>
    </row>
    <row r="55" spans="2:8" ht="18">
      <c r="B55" s="110" t="s">
        <v>272</v>
      </c>
      <c r="C55" s="114"/>
      <c r="D55" s="115"/>
      <c r="E55" s="77" t="s">
        <v>156</v>
      </c>
      <c r="F55" s="77" t="s">
        <v>126</v>
      </c>
      <c r="H55" s="81" t="str">
        <f t="shared" si="0"/>
        <v>?</v>
      </c>
    </row>
    <row r="56" spans="2:8" ht="18">
      <c r="B56" s="110" t="s">
        <v>273</v>
      </c>
      <c r="C56" s="114"/>
      <c r="D56" s="115"/>
      <c r="E56" s="77" t="s">
        <v>157</v>
      </c>
      <c r="F56" s="77" t="s">
        <v>128</v>
      </c>
      <c r="H56" s="81" t="str">
        <f t="shared" si="0"/>
        <v>?</v>
      </c>
    </row>
    <row r="57" spans="2:8" ht="18">
      <c r="B57" s="110" t="s">
        <v>274</v>
      </c>
      <c r="C57" s="114"/>
      <c r="D57" s="115"/>
      <c r="E57" s="77" t="s">
        <v>155</v>
      </c>
      <c r="F57" s="77" t="s">
        <v>126</v>
      </c>
      <c r="H57" s="81" t="str">
        <f t="shared" si="0"/>
        <v>?</v>
      </c>
    </row>
    <row r="58" spans="2:8" ht="18">
      <c r="B58" s="110" t="s">
        <v>275</v>
      </c>
      <c r="C58" s="114"/>
      <c r="D58" s="115"/>
      <c r="E58" s="77" t="s">
        <v>156</v>
      </c>
      <c r="F58" s="77" t="s">
        <v>126</v>
      </c>
      <c r="H58" s="81" t="str">
        <f t="shared" si="0"/>
        <v>?</v>
      </c>
    </row>
    <row r="59" spans="2:8" ht="18">
      <c r="B59" s="110" t="s">
        <v>276</v>
      </c>
      <c r="C59" s="114"/>
      <c r="D59" s="115"/>
      <c r="E59" s="77" t="s">
        <v>156</v>
      </c>
      <c r="F59" s="77" t="s">
        <v>126</v>
      </c>
      <c r="H59" s="81" t="str">
        <f t="shared" si="0"/>
        <v>?</v>
      </c>
    </row>
    <row r="60" spans="2:8" ht="18">
      <c r="B60" s="110" t="s">
        <v>277</v>
      </c>
      <c r="C60" s="114"/>
      <c r="D60" s="115"/>
      <c r="E60" s="77" t="s">
        <v>155</v>
      </c>
      <c r="F60" s="77" t="s">
        <v>126</v>
      </c>
      <c r="H60" s="81" t="str">
        <f t="shared" si="0"/>
        <v>?</v>
      </c>
    </row>
    <row r="61" spans="2:8" ht="18">
      <c r="B61" s="110" t="s">
        <v>278</v>
      </c>
      <c r="C61" s="114"/>
      <c r="D61" s="115"/>
      <c r="E61" s="77" t="s">
        <v>156</v>
      </c>
      <c r="F61" s="77" t="s">
        <v>126</v>
      </c>
      <c r="H61" s="81" t="str">
        <f t="shared" si="0"/>
        <v>?</v>
      </c>
    </row>
    <row r="62" spans="2:8" ht="18">
      <c r="B62" s="110" t="s">
        <v>279</v>
      </c>
      <c r="C62" s="114"/>
      <c r="D62" s="115"/>
      <c r="E62" s="77" t="s">
        <v>156</v>
      </c>
      <c r="F62" s="77" t="s">
        <v>128</v>
      </c>
      <c r="H62" s="81" t="str">
        <f t="shared" si="0"/>
        <v>?</v>
      </c>
    </row>
    <row r="63" spans="2:8" ht="18">
      <c r="B63" s="110" t="s">
        <v>280</v>
      </c>
      <c r="C63" s="114"/>
      <c r="D63" s="115"/>
      <c r="E63" s="77" t="s">
        <v>156</v>
      </c>
      <c r="F63" s="77" t="s">
        <v>126</v>
      </c>
      <c r="H63" s="81" t="str">
        <f t="shared" si="0"/>
        <v>?</v>
      </c>
    </row>
    <row r="64" spans="2:8" ht="18">
      <c r="B64" s="110" t="s">
        <v>281</v>
      </c>
      <c r="C64" s="114"/>
      <c r="D64" s="115"/>
      <c r="E64" s="77" t="s">
        <v>155</v>
      </c>
      <c r="F64" s="77" t="s">
        <v>128</v>
      </c>
      <c r="H64" s="81" t="str">
        <f t="shared" si="0"/>
        <v>?</v>
      </c>
    </row>
    <row r="65" spans="2:8" ht="18">
      <c r="B65" s="110" t="s">
        <v>282</v>
      </c>
      <c r="C65" s="114"/>
      <c r="D65" s="115"/>
      <c r="E65" s="77" t="s">
        <v>155</v>
      </c>
      <c r="F65" s="77" t="s">
        <v>126</v>
      </c>
      <c r="H65" s="81" t="str">
        <f t="shared" si="0"/>
        <v>?</v>
      </c>
    </row>
    <row r="66" spans="2:8" ht="18">
      <c r="B66" s="110" t="s">
        <v>130</v>
      </c>
      <c r="C66" s="114"/>
      <c r="D66" s="115"/>
      <c r="E66" s="77" t="s">
        <v>155</v>
      </c>
      <c r="F66" s="77" t="s">
        <v>126</v>
      </c>
      <c r="H66" s="81" t="str">
        <f t="shared" si="0"/>
        <v>?</v>
      </c>
    </row>
    <row r="67" spans="2:8" ht="18">
      <c r="B67" s="110" t="s">
        <v>268</v>
      </c>
      <c r="C67" s="114"/>
      <c r="D67" s="115"/>
      <c r="E67" s="77" t="s">
        <v>156</v>
      </c>
      <c r="F67" s="77" t="s">
        <v>127</v>
      </c>
      <c r="H67" s="81" t="str">
        <f t="shared" si="0"/>
        <v>?</v>
      </c>
    </row>
    <row r="68" spans="2:8" ht="18">
      <c r="B68" s="110" t="s">
        <v>283</v>
      </c>
      <c r="C68" s="114"/>
      <c r="D68" s="115"/>
      <c r="E68" s="77" t="s">
        <v>156</v>
      </c>
      <c r="F68" s="77" t="s">
        <v>127</v>
      </c>
      <c r="H68" s="81" t="str">
        <f t="shared" si="0"/>
        <v>?</v>
      </c>
    </row>
    <row r="69" spans="2:8" ht="18">
      <c r="B69" s="110" t="s">
        <v>284</v>
      </c>
      <c r="C69" s="114"/>
      <c r="D69" s="115"/>
      <c r="E69" s="77" t="s">
        <v>155</v>
      </c>
      <c r="F69" s="77" t="s">
        <v>128</v>
      </c>
      <c r="H69" s="81" t="str">
        <f t="shared" si="0"/>
        <v>?</v>
      </c>
    </row>
    <row r="70" spans="2:8" ht="18">
      <c r="B70" s="110" t="s">
        <v>285</v>
      </c>
      <c r="C70" s="114"/>
      <c r="D70" s="115"/>
      <c r="E70" s="77" t="s">
        <v>156</v>
      </c>
      <c r="F70" s="77" t="s">
        <v>128</v>
      </c>
      <c r="H70" s="81" t="str">
        <f t="shared" si="0"/>
        <v>?</v>
      </c>
    </row>
    <row r="71" spans="2:8" ht="18.75" thickBot="1">
      <c r="B71" s="111" t="s">
        <v>286</v>
      </c>
      <c r="C71" s="116"/>
      <c r="D71" s="117"/>
      <c r="E71" s="77" t="s">
        <v>157</v>
      </c>
      <c r="F71" s="77" t="s">
        <v>126</v>
      </c>
      <c r="H71" s="81" t="str">
        <f t="shared" si="0"/>
        <v>?</v>
      </c>
    </row>
  </sheetData>
  <sheetProtection sheet="1" objects="1" scenarios="1"/>
  <printOptions/>
  <pageMargins left="0.75" right="0.75" top="1" bottom="1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/>
  <dimension ref="B2:H27"/>
  <sheetViews>
    <sheetView showRowColHeaders="0" zoomScalePageLayoutView="0" workbookViewId="0" topLeftCell="A1">
      <selection activeCell="C5" sqref="C5"/>
    </sheetView>
  </sheetViews>
  <sheetFormatPr defaultColWidth="9.00390625" defaultRowHeight="24.75" customHeight="1"/>
  <cols>
    <col min="1" max="1" width="4.625" style="88" customWidth="1"/>
    <col min="2" max="2" width="13.875" style="88" customWidth="1"/>
    <col min="3" max="4" width="12.75390625" style="88" customWidth="1"/>
    <col min="5" max="6" width="12.75390625" style="88" hidden="1" customWidth="1"/>
    <col min="7" max="7" width="5.375" style="88" customWidth="1"/>
    <col min="8" max="16384" width="9.125" style="88" customWidth="1"/>
  </cols>
  <sheetData>
    <row r="1" ht="12.75" customHeight="1"/>
    <row r="2" ht="24.75" customHeight="1">
      <c r="B2" s="87" t="s">
        <v>159</v>
      </c>
    </row>
    <row r="3" ht="12.75" customHeight="1" thickBot="1"/>
    <row r="4" spans="2:4" ht="24.75" customHeight="1" thickBot="1" thickTop="1">
      <c r="B4" s="89" t="s">
        <v>31</v>
      </c>
      <c r="C4" s="90" t="s">
        <v>32</v>
      </c>
      <c r="D4" s="91" t="s">
        <v>33</v>
      </c>
    </row>
    <row r="5" spans="2:8" ht="24.75" customHeight="1" thickTop="1">
      <c r="B5" s="92" t="s">
        <v>34</v>
      </c>
      <c r="C5" s="93"/>
      <c r="D5" s="94"/>
      <c r="E5" s="88" t="s">
        <v>160</v>
      </c>
      <c r="F5" s="88" t="s">
        <v>161</v>
      </c>
      <c r="H5" s="118" t="str">
        <f>IF(OR(C5="",D5=""),"?",IF(AND(C5=E5,D5=F5),"Pravilno!","Preveri še enkrat!"))</f>
        <v>?</v>
      </c>
    </row>
    <row r="6" spans="2:8" ht="24.75" customHeight="1">
      <c r="B6" s="95" t="s">
        <v>36</v>
      </c>
      <c r="C6" s="96"/>
      <c r="D6" s="97"/>
      <c r="E6" s="88" t="s">
        <v>36</v>
      </c>
      <c r="F6" s="88" t="s">
        <v>162</v>
      </c>
      <c r="H6" s="118" t="str">
        <f aca="true" t="shared" si="0" ref="H6:H27">IF(OR(C6="",D6=""),"?",IF(AND(C6=E6,D6=F6),"Pravilno!","Preveri še enkrat!"))</f>
        <v>?</v>
      </c>
    </row>
    <row r="7" spans="2:8" ht="24.75" customHeight="1">
      <c r="B7" s="95" t="s">
        <v>38</v>
      </c>
      <c r="C7" s="96"/>
      <c r="D7" s="97"/>
      <c r="E7" s="88" t="s">
        <v>163</v>
      </c>
      <c r="F7" s="88" t="s">
        <v>164</v>
      </c>
      <c r="H7" s="118" t="str">
        <f t="shared" si="0"/>
        <v>?</v>
      </c>
    </row>
    <row r="8" spans="2:8" ht="24.75" customHeight="1">
      <c r="B8" s="95" t="s">
        <v>40</v>
      </c>
      <c r="C8" s="96"/>
      <c r="D8" s="97"/>
      <c r="E8" s="88" t="s">
        <v>165</v>
      </c>
      <c r="F8" s="88" t="s">
        <v>166</v>
      </c>
      <c r="H8" s="118" t="str">
        <f t="shared" si="0"/>
        <v>?</v>
      </c>
    </row>
    <row r="9" spans="2:8" ht="24.75" customHeight="1">
      <c r="B9" s="95" t="s">
        <v>42</v>
      </c>
      <c r="C9" s="96"/>
      <c r="D9" s="97"/>
      <c r="E9" s="88" t="s">
        <v>167</v>
      </c>
      <c r="F9" s="88" t="s">
        <v>168</v>
      </c>
      <c r="H9" s="118" t="str">
        <f t="shared" si="0"/>
        <v>?</v>
      </c>
    </row>
    <row r="10" spans="2:8" ht="24.75" customHeight="1">
      <c r="B10" s="95" t="s">
        <v>44</v>
      </c>
      <c r="C10" s="96"/>
      <c r="D10" s="97"/>
      <c r="E10" s="88" t="s">
        <v>169</v>
      </c>
      <c r="F10" s="88" t="s">
        <v>170</v>
      </c>
      <c r="H10" s="118" t="str">
        <f t="shared" si="0"/>
        <v>?</v>
      </c>
    </row>
    <row r="11" spans="2:8" ht="24.75" customHeight="1">
      <c r="B11" s="95" t="s">
        <v>46</v>
      </c>
      <c r="C11" s="96"/>
      <c r="D11" s="97"/>
      <c r="E11" s="88" t="s">
        <v>171</v>
      </c>
      <c r="F11" s="88" t="s">
        <v>172</v>
      </c>
      <c r="H11" s="118" t="str">
        <f t="shared" si="0"/>
        <v>?</v>
      </c>
    </row>
    <row r="12" spans="2:8" ht="24.75" customHeight="1">
      <c r="B12" s="95" t="s">
        <v>48</v>
      </c>
      <c r="C12" s="96"/>
      <c r="D12" s="97"/>
      <c r="E12" s="88" t="s">
        <v>173</v>
      </c>
      <c r="F12" s="88" t="s">
        <v>113</v>
      </c>
      <c r="H12" s="118" t="str">
        <f t="shared" si="0"/>
        <v>?</v>
      </c>
    </row>
    <row r="13" spans="2:8" ht="24.75" customHeight="1">
      <c r="B13" s="95" t="s">
        <v>50</v>
      </c>
      <c r="C13" s="96"/>
      <c r="D13" s="97"/>
      <c r="E13" s="88" t="s">
        <v>174</v>
      </c>
      <c r="F13" s="88" t="s">
        <v>175</v>
      </c>
      <c r="H13" s="118" t="str">
        <f t="shared" si="0"/>
        <v>?</v>
      </c>
    </row>
    <row r="14" spans="2:8" ht="24.75" customHeight="1">
      <c r="B14" s="95" t="s">
        <v>35</v>
      </c>
      <c r="C14" s="96"/>
      <c r="D14" s="97"/>
      <c r="E14" s="88" t="s">
        <v>176</v>
      </c>
      <c r="F14" s="88" t="s">
        <v>176</v>
      </c>
      <c r="H14" s="118" t="str">
        <f t="shared" si="0"/>
        <v>?</v>
      </c>
    </row>
    <row r="15" spans="2:8" ht="24.75" customHeight="1">
      <c r="B15" s="95" t="s">
        <v>37</v>
      </c>
      <c r="C15" s="96"/>
      <c r="D15" s="97"/>
      <c r="E15" s="88" t="s">
        <v>177</v>
      </c>
      <c r="F15" s="88" t="s">
        <v>178</v>
      </c>
      <c r="H15" s="118" t="str">
        <f t="shared" si="0"/>
        <v>?</v>
      </c>
    </row>
    <row r="16" spans="2:8" ht="24.75" customHeight="1">
      <c r="B16" s="95" t="s">
        <v>39</v>
      </c>
      <c r="C16" s="96"/>
      <c r="D16" s="97"/>
      <c r="E16" s="88" t="s">
        <v>179</v>
      </c>
      <c r="F16" s="88" t="s">
        <v>180</v>
      </c>
      <c r="H16" s="118" t="str">
        <f t="shared" si="0"/>
        <v>?</v>
      </c>
    </row>
    <row r="17" spans="2:8" ht="24.75" customHeight="1">
      <c r="B17" s="95" t="s">
        <v>41</v>
      </c>
      <c r="C17" s="96"/>
      <c r="D17" s="97"/>
      <c r="E17" s="88" t="s">
        <v>181</v>
      </c>
      <c r="F17" s="88" t="s">
        <v>182</v>
      </c>
      <c r="H17" s="118" t="str">
        <f t="shared" si="0"/>
        <v>?</v>
      </c>
    </row>
    <row r="18" spans="2:8" ht="24.75" customHeight="1">
      <c r="B18" s="95" t="s">
        <v>43</v>
      </c>
      <c r="C18" s="96"/>
      <c r="D18" s="97"/>
      <c r="E18" s="88" t="s">
        <v>183</v>
      </c>
      <c r="F18" s="88" t="s">
        <v>184</v>
      </c>
      <c r="H18" s="118" t="str">
        <f t="shared" si="0"/>
        <v>?</v>
      </c>
    </row>
    <row r="19" spans="2:8" ht="24.75" customHeight="1">
      <c r="B19" s="95" t="s">
        <v>45</v>
      </c>
      <c r="C19" s="96"/>
      <c r="D19" s="97"/>
      <c r="E19" s="88" t="s">
        <v>185</v>
      </c>
      <c r="F19" s="88" t="s">
        <v>186</v>
      </c>
      <c r="H19" s="118" t="str">
        <f t="shared" si="0"/>
        <v>?</v>
      </c>
    </row>
    <row r="20" spans="2:8" ht="24.75" customHeight="1">
      <c r="B20" s="95" t="s">
        <v>47</v>
      </c>
      <c r="C20" s="96"/>
      <c r="D20" s="97"/>
      <c r="E20" s="88" t="s">
        <v>188</v>
      </c>
      <c r="F20" s="88" t="s">
        <v>187</v>
      </c>
      <c r="H20" s="118" t="str">
        <f t="shared" si="0"/>
        <v>?</v>
      </c>
    </row>
    <row r="21" spans="2:8" ht="24.75" customHeight="1">
      <c r="B21" s="95" t="s">
        <v>49</v>
      </c>
      <c r="C21" s="96"/>
      <c r="D21" s="97"/>
      <c r="E21" s="88" t="s">
        <v>189</v>
      </c>
      <c r="F21" s="88" t="s">
        <v>190</v>
      </c>
      <c r="H21" s="118" t="str">
        <f t="shared" si="0"/>
        <v>?</v>
      </c>
    </row>
    <row r="22" spans="2:8" ht="24.75" customHeight="1">
      <c r="B22" s="95" t="s">
        <v>51</v>
      </c>
      <c r="C22" s="96"/>
      <c r="D22" s="97"/>
      <c r="E22" s="88" t="s">
        <v>191</v>
      </c>
      <c r="F22" s="88" t="s">
        <v>192</v>
      </c>
      <c r="H22" s="118" t="str">
        <f t="shared" si="0"/>
        <v>?</v>
      </c>
    </row>
    <row r="23" spans="2:8" ht="24.75" customHeight="1">
      <c r="B23" s="95" t="s">
        <v>52</v>
      </c>
      <c r="C23" s="96"/>
      <c r="D23" s="97"/>
      <c r="E23" s="88" t="s">
        <v>240</v>
      </c>
      <c r="F23" s="88" t="s">
        <v>240</v>
      </c>
      <c r="H23" s="118" t="str">
        <f t="shared" si="0"/>
        <v>?</v>
      </c>
    </row>
    <row r="24" spans="2:8" ht="24.75" customHeight="1">
      <c r="B24" s="95" t="s">
        <v>53</v>
      </c>
      <c r="C24" s="96"/>
      <c r="D24" s="97"/>
      <c r="E24" s="88" t="s">
        <v>241</v>
      </c>
      <c r="F24" s="88" t="s">
        <v>241</v>
      </c>
      <c r="H24" s="118" t="str">
        <f t="shared" si="0"/>
        <v>?</v>
      </c>
    </row>
    <row r="25" spans="2:8" ht="24.75" customHeight="1">
      <c r="B25" s="95" t="s">
        <v>54</v>
      </c>
      <c r="C25" s="96"/>
      <c r="D25" s="97"/>
      <c r="E25" s="88" t="s">
        <v>242</v>
      </c>
      <c r="F25" s="88" t="s">
        <v>243</v>
      </c>
      <c r="H25" s="118" t="str">
        <f t="shared" si="0"/>
        <v>?</v>
      </c>
    </row>
    <row r="26" spans="2:8" ht="24.75" customHeight="1">
      <c r="B26" s="95" t="s">
        <v>55</v>
      </c>
      <c r="C26" s="96"/>
      <c r="D26" s="97"/>
      <c r="E26" s="88" t="s">
        <v>244</v>
      </c>
      <c r="F26" s="88" t="s">
        <v>245</v>
      </c>
      <c r="H26" s="118" t="str">
        <f t="shared" si="0"/>
        <v>?</v>
      </c>
    </row>
    <row r="27" spans="2:8" ht="24.75" customHeight="1" thickBot="1">
      <c r="B27" s="98" t="s">
        <v>56</v>
      </c>
      <c r="C27" s="99"/>
      <c r="D27" s="100"/>
      <c r="E27" s="88" t="s">
        <v>246</v>
      </c>
      <c r="F27" s="88" t="s">
        <v>247</v>
      </c>
      <c r="H27" s="118" t="str">
        <f t="shared" si="0"/>
        <v>?</v>
      </c>
    </row>
    <row r="28" ht="24.75" customHeight="1" thickTop="1"/>
  </sheetData>
  <sheetProtection sheet="1" objects="1" scenarios="1"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6"/>
  <dimension ref="B2:M19"/>
  <sheetViews>
    <sheetView showRowColHeaders="0" zoomScalePageLayoutView="0" workbookViewId="0" topLeftCell="A1">
      <selection activeCell="F4" sqref="F4"/>
    </sheetView>
  </sheetViews>
  <sheetFormatPr defaultColWidth="9.00390625" defaultRowHeight="24.75" customHeight="1"/>
  <cols>
    <col min="1" max="1" width="3.375" style="101" customWidth="1"/>
    <col min="2" max="2" width="6.375" style="101" customWidth="1"/>
    <col min="3" max="4" width="9.125" style="101" customWidth="1"/>
    <col min="5" max="5" width="9.25390625" style="101" customWidth="1"/>
    <col min="6" max="6" width="13.875" style="101" customWidth="1"/>
    <col min="7" max="9" width="9.125" style="101" customWidth="1"/>
    <col min="10" max="10" width="9.125" style="101" hidden="1" customWidth="1"/>
    <col min="11" max="12" width="9.125" style="101" customWidth="1"/>
    <col min="13" max="13" width="9.125" style="105" customWidth="1"/>
    <col min="14" max="16384" width="9.125" style="101" customWidth="1"/>
  </cols>
  <sheetData>
    <row r="2" ht="24.75" customHeight="1">
      <c r="B2" s="102" t="s">
        <v>224</v>
      </c>
    </row>
    <row r="4" spans="5:13" ht="24.75" customHeight="1">
      <c r="E4" s="104"/>
      <c r="F4" s="106"/>
      <c r="G4" s="103" t="s">
        <v>195</v>
      </c>
      <c r="J4" s="107" t="s">
        <v>225</v>
      </c>
      <c r="M4" s="108">
        <f>IF(F4="","",IF(F4=J4,"J","L"))</f>
      </c>
    </row>
    <row r="5" spans="5:13" ht="24.75" customHeight="1">
      <c r="E5" s="104"/>
      <c r="F5" s="106"/>
      <c r="G5" s="103" t="s">
        <v>196</v>
      </c>
      <c r="J5" s="107" t="s">
        <v>226</v>
      </c>
      <c r="M5" s="108">
        <f aca="true" t="shared" si="0" ref="M5:M19">IF(F5="","",IF(F5=J5,"J","L"))</f>
      </c>
    </row>
    <row r="6" spans="5:13" ht="24.75" customHeight="1">
      <c r="E6" s="104" t="s">
        <v>202</v>
      </c>
      <c r="F6" s="106"/>
      <c r="G6" s="103" t="s">
        <v>197</v>
      </c>
      <c r="J6" s="107" t="s">
        <v>208</v>
      </c>
      <c r="M6" s="108">
        <f t="shared" si="0"/>
      </c>
    </row>
    <row r="7" spans="5:13" ht="24.75" customHeight="1">
      <c r="E7" s="104" t="s">
        <v>203</v>
      </c>
      <c r="F7" s="106"/>
      <c r="G7" s="103" t="s">
        <v>198</v>
      </c>
      <c r="J7" s="107" t="s">
        <v>227</v>
      </c>
      <c r="M7" s="108">
        <f t="shared" si="0"/>
      </c>
    </row>
    <row r="8" spans="5:13" ht="24.75" customHeight="1">
      <c r="E8" s="104"/>
      <c r="F8" s="106"/>
      <c r="G8" s="103" t="s">
        <v>199</v>
      </c>
      <c r="J8" s="107" t="s">
        <v>228</v>
      </c>
      <c r="M8" s="108">
        <f t="shared" si="0"/>
      </c>
    </row>
    <row r="9" spans="5:13" ht="24.75" customHeight="1">
      <c r="E9" s="104" t="s">
        <v>204</v>
      </c>
      <c r="F9" s="106"/>
      <c r="G9" s="103" t="s">
        <v>200</v>
      </c>
      <c r="J9" s="107" t="s">
        <v>229</v>
      </c>
      <c r="M9" s="108">
        <f t="shared" si="0"/>
      </c>
    </row>
    <row r="10" spans="5:13" ht="24.75" customHeight="1">
      <c r="E10" s="104" t="s">
        <v>205</v>
      </c>
      <c r="F10" s="106"/>
      <c r="G10" s="103" t="s">
        <v>207</v>
      </c>
      <c r="J10" s="107" t="s">
        <v>230</v>
      </c>
      <c r="M10" s="108">
        <f t="shared" si="0"/>
      </c>
    </row>
    <row r="11" spans="5:13" ht="24.75" customHeight="1">
      <c r="E11" s="104" t="s">
        <v>206</v>
      </c>
      <c r="F11" s="106"/>
      <c r="G11" s="103" t="s">
        <v>201</v>
      </c>
      <c r="J11" s="107" t="s">
        <v>194</v>
      </c>
      <c r="M11" s="108">
        <f t="shared" si="0"/>
      </c>
    </row>
    <row r="12" spans="2:13" ht="24.75" customHeight="1">
      <c r="B12" s="101" t="s">
        <v>193</v>
      </c>
      <c r="E12" s="104" t="s">
        <v>217</v>
      </c>
      <c r="F12" s="106"/>
      <c r="G12" s="103" t="s">
        <v>216</v>
      </c>
      <c r="J12" s="107" t="s">
        <v>231</v>
      </c>
      <c r="M12" s="108">
        <f t="shared" si="0"/>
      </c>
    </row>
    <row r="13" spans="5:13" ht="24.75" customHeight="1">
      <c r="E13" s="104" t="s">
        <v>218</v>
      </c>
      <c r="F13" s="106"/>
      <c r="G13" s="103" t="s">
        <v>212</v>
      </c>
      <c r="J13" s="107" t="s">
        <v>232</v>
      </c>
      <c r="M13" s="108">
        <f t="shared" si="0"/>
      </c>
    </row>
    <row r="14" spans="5:13" ht="24.75" customHeight="1">
      <c r="E14" s="104" t="s">
        <v>219</v>
      </c>
      <c r="F14" s="106"/>
      <c r="G14" s="103" t="s">
        <v>213</v>
      </c>
      <c r="J14" s="107" t="s">
        <v>233</v>
      </c>
      <c r="M14" s="108">
        <f t="shared" si="0"/>
      </c>
    </row>
    <row r="15" spans="5:13" ht="24.75" customHeight="1">
      <c r="E15" s="103"/>
      <c r="F15" s="106"/>
      <c r="G15" s="103" t="s">
        <v>209</v>
      </c>
      <c r="J15" s="107" t="s">
        <v>223</v>
      </c>
      <c r="M15" s="108">
        <f t="shared" si="0"/>
      </c>
    </row>
    <row r="16" spans="5:13" ht="24.75" customHeight="1">
      <c r="E16" s="104" t="s">
        <v>220</v>
      </c>
      <c r="F16" s="106"/>
      <c r="G16" s="103" t="s">
        <v>214</v>
      </c>
      <c r="J16" s="107" t="s">
        <v>114</v>
      </c>
      <c r="M16" s="108">
        <f t="shared" si="0"/>
      </c>
    </row>
    <row r="17" spans="5:13" ht="24.75" customHeight="1">
      <c r="E17" s="103"/>
      <c r="F17" s="106"/>
      <c r="G17" s="103" t="s">
        <v>210</v>
      </c>
      <c r="J17" s="107" t="s">
        <v>234</v>
      </c>
      <c r="M17" s="108">
        <f t="shared" si="0"/>
      </c>
    </row>
    <row r="18" spans="5:13" ht="24.75" customHeight="1">
      <c r="E18" s="103"/>
      <c r="F18" s="106"/>
      <c r="G18" s="103" t="s">
        <v>211</v>
      </c>
      <c r="J18" s="107" t="s">
        <v>222</v>
      </c>
      <c r="M18" s="108">
        <f t="shared" si="0"/>
      </c>
    </row>
    <row r="19" spans="5:13" ht="24.75" customHeight="1">
      <c r="E19" s="104" t="s">
        <v>221</v>
      </c>
      <c r="F19" s="106"/>
      <c r="G19" s="103" t="s">
        <v>215</v>
      </c>
      <c r="J19" s="107" t="s">
        <v>235</v>
      </c>
      <c r="M19" s="108">
        <f t="shared" si="0"/>
      </c>
    </row>
  </sheetData>
  <sheetProtection sheet="1" objects="1" scenarios="1"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Kraljevina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Samostalnik</dc:title>
  <dc:subject>interaktivna naloga</dc:subject>
  <dc:creator>Alenka Kralj</dc:creator>
  <cp:keywords/>
  <dc:description>Iskanje samostalnika v besedilu.</dc:description>
  <cp:lastModifiedBy>grega</cp:lastModifiedBy>
  <dcterms:created xsi:type="dcterms:W3CDTF">2001-01-22T05:29:51Z</dcterms:created>
  <dcterms:modified xsi:type="dcterms:W3CDTF">2020-05-10T09:05:15Z</dcterms:modified>
  <cp:category/>
  <cp:version/>
  <cp:contentType/>
  <cp:contentStatus/>
</cp:coreProperties>
</file>